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3176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процедур'!$A$1:$AY$154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4" i="5" l="1"/>
  <c r="AQ25" i="5"/>
  <c r="AQ26" i="5"/>
  <c r="AQ27" i="5"/>
  <c r="AQ28" i="5"/>
  <c r="AQ29" i="5"/>
  <c r="AQ30" i="5"/>
  <c r="AQ31" i="5"/>
  <c r="AQ32" i="5"/>
  <c r="AR152" i="5" l="1"/>
  <c r="AR151" i="5"/>
  <c r="AR150" i="5"/>
  <c r="AR149" i="5"/>
  <c r="AR148" i="5"/>
  <c r="AR147" i="5"/>
  <c r="AR146" i="5"/>
  <c r="AR145" i="5"/>
  <c r="AR144" i="5"/>
  <c r="AR143" i="5"/>
  <c r="AR142" i="5"/>
  <c r="AR138" i="5"/>
  <c r="AR139" i="5"/>
  <c r="AR140" i="5"/>
  <c r="AR141" i="5"/>
  <c r="AR137" i="5"/>
  <c r="AR131" i="5"/>
  <c r="AR129" i="5"/>
  <c r="AR130" i="5"/>
  <c r="AR128" i="5"/>
  <c r="AR125" i="5"/>
  <c r="AR126" i="5"/>
  <c r="AR127" i="5"/>
  <c r="AR124" i="5"/>
  <c r="AR123" i="5"/>
  <c r="AR122" i="5"/>
  <c r="AR121" i="5"/>
  <c r="AR120" i="5"/>
  <c r="AR119" i="5"/>
  <c r="AR118" i="5"/>
  <c r="AR117" i="5"/>
  <c r="AR116" i="5"/>
  <c r="AR110" i="5"/>
  <c r="AR109" i="5"/>
  <c r="AR107" i="5"/>
  <c r="AR108" i="5"/>
  <c r="AR106" i="5"/>
  <c r="AR105" i="5"/>
  <c r="AR104" i="5"/>
  <c r="AR103" i="5"/>
  <c r="AR102" i="5"/>
  <c r="AR101" i="5"/>
  <c r="AR100" i="5"/>
  <c r="AR99" i="5"/>
  <c r="AR98" i="5"/>
  <c r="AR97" i="5"/>
  <c r="AR96" i="5"/>
  <c r="AR90" i="5"/>
  <c r="AR89" i="5"/>
  <c r="AR86" i="5"/>
  <c r="AR87" i="5"/>
  <c r="AR88" i="5"/>
  <c r="AR85" i="5"/>
  <c r="AR84" i="5"/>
  <c r="AR83" i="5"/>
  <c r="AR82" i="5"/>
  <c r="AR81" i="5"/>
  <c r="AR80" i="5"/>
  <c r="AR74" i="5"/>
  <c r="AR73" i="5"/>
  <c r="AR70" i="5"/>
  <c r="AR71" i="5"/>
  <c r="AR72" i="5"/>
  <c r="AR69" i="5"/>
  <c r="AR68" i="5"/>
  <c r="AR67" i="5"/>
  <c r="AR66" i="5"/>
  <c r="AR65" i="5"/>
  <c r="AR64" i="5"/>
  <c r="AR55" i="5"/>
  <c r="AR56" i="5"/>
  <c r="AR57" i="5"/>
  <c r="AR43" i="5"/>
  <c r="AR44" i="5"/>
  <c r="AR42" i="5"/>
  <c r="AR30" i="5"/>
  <c r="AR31" i="5"/>
  <c r="AR29" i="5"/>
  <c r="AR19" i="5"/>
  <c r="AR17" i="5"/>
  <c r="AR18" i="5"/>
  <c r="AR16" i="5"/>
  <c r="AQ144" i="5" l="1"/>
  <c r="AS144" i="5" s="1"/>
  <c r="AQ145" i="5"/>
  <c r="AS145" i="5" s="1"/>
  <c r="AQ146" i="5"/>
  <c r="AS146" i="5" s="1"/>
  <c r="AQ147" i="5"/>
  <c r="AS147" i="5" s="1"/>
  <c r="AQ148" i="5"/>
  <c r="AS148" i="5" s="1"/>
  <c r="AQ149" i="5"/>
  <c r="AS149" i="5" s="1"/>
  <c r="AQ150" i="5"/>
  <c r="AS150" i="5" s="1"/>
  <c r="AQ151" i="5"/>
  <c r="AS151" i="5" s="1"/>
  <c r="AQ123" i="5"/>
  <c r="AS123" i="5" s="1"/>
  <c r="AQ124" i="5"/>
  <c r="AS124" i="5" s="1"/>
  <c r="AQ125" i="5"/>
  <c r="AS125" i="5" s="1"/>
  <c r="AQ126" i="5"/>
  <c r="AS126" i="5" s="1"/>
  <c r="AQ127" i="5"/>
  <c r="AS127" i="5" s="1"/>
  <c r="AQ128" i="5"/>
  <c r="AS128" i="5" s="1"/>
  <c r="AQ129" i="5"/>
  <c r="AS129" i="5" s="1"/>
  <c r="AQ130" i="5"/>
  <c r="AS130" i="5" s="1"/>
  <c r="AQ131" i="5"/>
  <c r="AS131" i="5" s="1"/>
  <c r="AQ106" i="5"/>
  <c r="AS106" i="5" s="1"/>
  <c r="AQ107" i="5"/>
  <c r="AS107" i="5" s="1"/>
  <c r="AQ108" i="5"/>
  <c r="AS108" i="5" s="1"/>
  <c r="AQ109" i="5"/>
  <c r="AS109" i="5" s="1"/>
  <c r="AQ110" i="5"/>
  <c r="AS110" i="5" s="1"/>
  <c r="AQ105" i="5"/>
  <c r="AS105" i="5" s="1"/>
  <c r="AQ87" i="5"/>
  <c r="AS87" i="5" s="1"/>
  <c r="AQ88" i="5"/>
  <c r="AS88" i="5" s="1"/>
  <c r="AQ89" i="5"/>
  <c r="AS89" i="5" s="1"/>
  <c r="AQ90" i="5"/>
  <c r="AS90" i="5" s="1"/>
  <c r="AQ74" i="5" l="1"/>
  <c r="AS74" i="5" s="1"/>
  <c r="AQ73" i="5"/>
  <c r="AS73" i="5" s="1"/>
  <c r="AQ71" i="5"/>
  <c r="AS71" i="5" s="1"/>
  <c r="AQ72" i="5"/>
  <c r="AS72" i="5" s="1"/>
  <c r="AQ70" i="5"/>
  <c r="AS70" i="5" s="1"/>
  <c r="AQ50" i="5"/>
  <c r="AQ58" i="5"/>
  <c r="AR58" i="5"/>
  <c r="AR32" i="5"/>
  <c r="AR45" i="5"/>
  <c r="AQ55" i="5"/>
  <c r="AS55" i="5" s="1"/>
  <c r="AQ56" i="5"/>
  <c r="AS56" i="5" s="1"/>
  <c r="AQ57" i="5"/>
  <c r="AS57" i="5" s="1"/>
  <c r="AR54" i="5"/>
  <c r="AR53" i="5"/>
  <c r="AR52" i="5"/>
  <c r="AR51" i="5"/>
  <c r="AR50" i="5"/>
  <c r="AQ69" i="5"/>
  <c r="AS69" i="5" s="1"/>
  <c r="AQ68" i="5"/>
  <c r="AS68" i="5" s="1"/>
  <c r="AQ67" i="5"/>
  <c r="AS67" i="5" s="1"/>
  <c r="AQ66" i="5"/>
  <c r="AS66" i="5" s="1"/>
  <c r="AQ65" i="5"/>
  <c r="AS65" i="5" s="1"/>
  <c r="AQ64" i="5"/>
  <c r="AS64" i="5" s="1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S30" i="5"/>
  <c r="AQ152" i="5"/>
  <c r="AS152" i="5" s="1"/>
  <c r="AQ143" i="5"/>
  <c r="AS143" i="5" s="1"/>
  <c r="AQ142" i="5"/>
  <c r="AS142" i="5" s="1"/>
  <c r="AQ141" i="5"/>
  <c r="AS141" i="5" s="1"/>
  <c r="AQ140" i="5"/>
  <c r="AS140" i="5" s="1"/>
  <c r="AQ139" i="5"/>
  <c r="AS139" i="5" s="1"/>
  <c r="AQ138" i="5"/>
  <c r="AS138" i="5" s="1"/>
  <c r="AQ137" i="5"/>
  <c r="AS137" i="5" s="1"/>
  <c r="AQ122" i="5"/>
  <c r="AS122" i="5" s="1"/>
  <c r="AQ121" i="5"/>
  <c r="AS121" i="5" s="1"/>
  <c r="AQ120" i="5"/>
  <c r="AS120" i="5" s="1"/>
  <c r="AQ119" i="5"/>
  <c r="AS119" i="5" s="1"/>
  <c r="AQ118" i="5"/>
  <c r="AS118" i="5" s="1"/>
  <c r="AQ117" i="5"/>
  <c r="AS117" i="5" s="1"/>
  <c r="AQ116" i="5"/>
  <c r="AS116" i="5" s="1"/>
  <c r="AQ104" i="5"/>
  <c r="AS104" i="5" s="1"/>
  <c r="AQ103" i="5"/>
  <c r="AS103" i="5" s="1"/>
  <c r="AQ102" i="5"/>
  <c r="AS102" i="5" s="1"/>
  <c r="AQ101" i="5"/>
  <c r="AS101" i="5" s="1"/>
  <c r="AQ100" i="5"/>
  <c r="AS100" i="5" s="1"/>
  <c r="AQ99" i="5"/>
  <c r="AS99" i="5" s="1"/>
  <c r="AQ98" i="5"/>
  <c r="AS98" i="5" s="1"/>
  <c r="AQ97" i="5"/>
  <c r="AS97" i="5" s="1"/>
  <c r="AQ96" i="5"/>
  <c r="AS96" i="5" s="1"/>
  <c r="AQ86" i="5"/>
  <c r="AS86" i="5" s="1"/>
  <c r="AQ85" i="5"/>
  <c r="AS85" i="5" s="1"/>
  <c r="AQ84" i="5"/>
  <c r="AS84" i="5" s="1"/>
  <c r="AQ83" i="5"/>
  <c r="AS83" i="5" s="1"/>
  <c r="AQ82" i="5"/>
  <c r="AS82" i="5" s="1"/>
  <c r="AQ81" i="5"/>
  <c r="AS81" i="5" s="1"/>
  <c r="AQ80" i="5"/>
  <c r="AS80" i="5" s="1"/>
  <c r="AQ54" i="5"/>
  <c r="AQ53" i="5"/>
  <c r="AQ52" i="5"/>
  <c r="AQ51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8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<sst xmlns="http://schemas.openxmlformats.org/spreadsheetml/2006/main" count="360" uniqueCount="112">
  <si>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</si>
  <si>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</si>
  <si>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</si>
  <si>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</si>
  <si>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</si>
  <si>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</si>
  <si>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</si>
  <si>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</si>
  <si>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</si>
  <si>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</si>
  <si>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</si>
  <si>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</si>
  <si>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</si>
  <si>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</si>
  <si>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</si>
  <si>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</si>
  <si>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</si>
  <si>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</si>
  <si>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</si>
  <si>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</si>
  <si>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</si>
  <si>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</si>
  <si>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</si>
  <si>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</si>
  <si>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</si>
  <si>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</si>
  <si>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</si>
  <si>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</si>
  <si>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</si>
  <si>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</si>
  <si>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</si>
  <si>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</si>
  <si>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</si>
  <si>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</si>
  <si>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</si>
  <si>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</si>
  <si>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</si>
  <si>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</si>
  <si>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</si>
  <si>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</si>
  <si>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</si>
  <si>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</si>
  <si>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</si>
  <si>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</si>
  <si>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</si>
  <si>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</si>
  <si>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</si>
  <si>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</si>
  <si>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</si>
  <si>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</si>
  <si>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</si>
  <si>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</si>
  <si>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</si>
  <si>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</si>
  <si>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</si>
  <si>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</si>
  <si>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</si>
  <si>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</si>
  <si>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</si>
  <si>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</si>
  <si>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</si>
  <si>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</si>
  <si>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</si>
  <si>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</si>
  <si>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</si>
  <si>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</si>
  <si>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</si>
  <si>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</si>
  <si>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</si>
  <si>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</si>
  <si>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</si>
  <si>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</si>
  <si>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</si>
  <si>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</si>
  <si>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</si>
  <si>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</si>
  <si>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</si>
  <si>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</si>
  <si>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</si>
  <si>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</si>
  <si>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</si>
  <si>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</si>
  <si>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</si>
  <si>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</si>
  <si>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</si>
  <si>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</si>
  <si>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</si>
  <si>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</si>
  <si>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</si>
  <si>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</si>
  <si>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</si>
  <si>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</si>
  <si>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</si>
  <si>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</si>
  <si>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</si>
  <si>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</si>
  <si>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</si>
  <si>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</si>
  <si>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</si>
  <si>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 Курки</t>
  </si>
  <si>
    <t>МБОУ "Куркинская ООШ"</t>
  </si>
  <si>
    <t>Период (полугодие)</t>
  </si>
  <si>
    <t xml:space="preserve">КР </t>
  </si>
  <si>
    <t>График оценочных процедур  на 1 полугодие 2025-2026у.г.</t>
  </si>
  <si>
    <t>12.01.2026г.</t>
  </si>
  <si>
    <t xml:space="preserve">ВПР </t>
  </si>
  <si>
    <t>Примечание: ВПР математика, русский - обязательно, третий предмет по выбору</t>
  </si>
  <si>
    <t>3 пре</t>
  </si>
  <si>
    <t>Примечание: 2 предмета по выбору, первая неделя мая</t>
  </si>
  <si>
    <t>Примечание: 2 предмета по выбору, вторая  неделя мая</t>
  </si>
  <si>
    <t xml:space="preserve"> №6-ОД</t>
  </si>
  <si>
    <t>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</si>
</sst>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8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10" fontId="2" fillId="0" borderId="0" xfId="1" applyNumberFormat="1" applyFont="1" applyBorder="1"/>
    <xf numFmtId="0" fontId="4" fillId="8" borderId="10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vertical="center"/>
    </xf>
    <xf numFmtId="0" fontId="26" fillId="9" borderId="9" xfId="0" applyFont="1" applyFill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4" sqref="A4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0" t="s">
        <v>49</v>
      </c>
    </row>
    <row r="2" spans="1:1" ht="18.75" x14ac:dyDescent="0.25">
      <c r="A2" s="11"/>
    </row>
    <row r="3" spans="1:1" ht="138.75" customHeight="1" x14ac:dyDescent="0.3">
      <c r="A3" s="12" t="s">
        <v>96</v>
      </c>
    </row>
    <row r="4" spans="1:1" ht="234" x14ac:dyDescent="0.3">
      <c r="A4" s="17" t="s">
        <v>87</v>
      </c>
    </row>
    <row r="5" spans="1:1" ht="31.5" customHeight="1" x14ac:dyDescent="0.3">
      <c r="A5" s="12" t="s">
        <v>40</v>
      </c>
    </row>
    <row r="6" spans="1:1" ht="28.5" customHeight="1" x14ac:dyDescent="0.3">
      <c r="A6" s="13" t="s">
        <v>41</v>
      </c>
    </row>
    <row r="7" spans="1:1" ht="19.5" customHeight="1" x14ac:dyDescent="0.3">
      <c r="A7" s="13" t="s">
        <v>42</v>
      </c>
    </row>
    <row r="8" spans="1:1" s="15" customFormat="1" ht="26.25" customHeight="1" x14ac:dyDescent="0.3">
      <c r="A8" s="14" t="s">
        <v>72</v>
      </c>
    </row>
    <row r="9" spans="1:1" s="15" customFormat="1" ht="25.5" customHeight="1" x14ac:dyDescent="0.3">
      <c r="A9" s="14" t="s">
        <v>43</v>
      </c>
    </row>
    <row r="10" spans="1:1" s="15" customFormat="1" ht="39" customHeight="1" x14ac:dyDescent="0.3">
      <c r="A10" s="18" t="s">
        <v>57</v>
      </c>
    </row>
    <row r="11" spans="1:1" s="15" customFormat="1" ht="36.75" customHeight="1" x14ac:dyDescent="0.3">
      <c r="A11" s="18" t="s">
        <v>73</v>
      </c>
    </row>
    <row r="12" spans="1:1" s="15" customFormat="1" ht="18" x14ac:dyDescent="0.3">
      <c r="A12" s="14" t="s">
        <v>90</v>
      </c>
    </row>
    <row r="13" spans="1:1" s="15" customFormat="1" ht="18" x14ac:dyDescent="0.3">
      <c r="A13" s="16" t="s">
        <v>44</v>
      </c>
    </row>
    <row r="14" spans="1:1" s="15" customFormat="1" ht="18" x14ac:dyDescent="0.3">
      <c r="A14" s="18" t="s">
        <v>66</v>
      </c>
    </row>
    <row r="15" spans="1:1" s="15" customFormat="1" ht="18" x14ac:dyDescent="0.3">
      <c r="A15" s="14" t="s">
        <v>45</v>
      </c>
    </row>
    <row r="16" spans="1:1" s="15" customFormat="1" ht="18" x14ac:dyDescent="0.3">
      <c r="A16" s="18" t="s">
        <v>60</v>
      </c>
    </row>
    <row r="17" spans="1:1" s="15" customFormat="1" ht="18" x14ac:dyDescent="0.3">
      <c r="A17" s="14" t="s">
        <v>46</v>
      </c>
    </row>
    <row r="18" spans="1:1" s="15" customFormat="1" ht="36" x14ac:dyDescent="0.3">
      <c r="A18" s="18" t="s">
        <v>85</v>
      </c>
    </row>
    <row r="19" spans="1:1" s="15" customFormat="1" ht="18" x14ac:dyDescent="0.3">
      <c r="A19" s="16" t="s">
        <v>47</v>
      </c>
    </row>
    <row r="20" spans="1:1" s="15" customFormat="1" ht="36" x14ac:dyDescent="0.3">
      <c r="A20" s="18" t="s">
        <v>67</v>
      </c>
    </row>
    <row r="21" spans="1:1" s="15" customFormat="1" ht="36" x14ac:dyDescent="0.3">
      <c r="A21" s="14" t="s">
        <v>98</v>
      </c>
    </row>
    <row r="22" spans="1:1" s="15" customFormat="1" ht="17.399999999999999" x14ac:dyDescent="0.3">
      <c r="A22" s="14"/>
    </row>
    <row r="23" spans="1:1" s="15" customFormat="1" ht="144" x14ac:dyDescent="0.3">
      <c r="A23" s="16" t="s">
        <v>97</v>
      </c>
    </row>
    <row r="24" spans="1:1" s="15" customFormat="1" ht="36" x14ac:dyDescent="0.3">
      <c r="A24" s="30" t="s">
        <v>69</v>
      </c>
    </row>
    <row r="25" spans="1:1" s="15" customFormat="1" ht="72" x14ac:dyDescent="0.3">
      <c r="A25" s="16" t="s">
        <v>48</v>
      </c>
    </row>
    <row r="26" spans="1:1" s="15" customFormat="1" ht="90" x14ac:dyDescent="0.3">
      <c r="A26" s="16" t="s">
        <v>56</v>
      </c>
    </row>
    <row r="27" spans="1:1" s="15" customFormat="1" ht="72" x14ac:dyDescent="0.3">
      <c r="A27" s="30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4"/>
  <sheetViews>
    <sheetView tabSelected="1" view="pageBreakPreview" topLeftCell="B112" zoomScale="90" zoomScaleNormal="85" zoomScaleSheetLayoutView="90" workbookViewId="0">
      <selection activeCell="AJ132" sqref="AJ132:AL132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3" width="4.33203125" style="1" customWidth="1"/>
    <col min="34" max="34" width="4.5546875" style="1" customWidth="1"/>
    <col min="35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74" customFormat="1" ht="63" customHeight="1" x14ac:dyDescent="0.3">
      <c r="A1" s="28" t="s">
        <v>89</v>
      </c>
      <c r="B1" s="28"/>
      <c r="C1" s="28" t="s">
        <v>104</v>
      </c>
      <c r="D1" s="28"/>
      <c r="E1" s="28" t="s">
        <v>110</v>
      </c>
      <c r="F1" s="28"/>
      <c r="G1" s="80"/>
      <c r="H1" s="28"/>
      <c r="L1" s="82" t="s">
        <v>103</v>
      </c>
      <c r="AC1" s="75"/>
      <c r="AD1" s="75"/>
      <c r="AL1" s="75"/>
      <c r="AM1" s="75"/>
      <c r="AN1" s="75"/>
      <c r="AO1" s="75"/>
      <c r="AP1" s="75"/>
      <c r="AQ1" s="75"/>
      <c r="AR1" s="75"/>
      <c r="AS1" s="75"/>
    </row>
    <row r="2" spans="1:48" ht="21.75" customHeight="1" x14ac:dyDescent="0.45">
      <c r="A2" s="29" t="s">
        <v>53</v>
      </c>
      <c r="B2" s="27" t="s">
        <v>99</v>
      </c>
      <c r="C2" s="83"/>
      <c r="D2" s="77"/>
      <c r="F2" s="80"/>
      <c r="G2" s="81" t="s">
        <v>88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59"/>
      <c r="AP2" s="59"/>
      <c r="AQ2" s="59"/>
      <c r="AR2" s="59"/>
      <c r="AS2" s="59"/>
      <c r="AT2" s="32"/>
      <c r="AU2" s="32"/>
      <c r="AV2" s="32"/>
    </row>
    <row r="3" spans="1:48" ht="49.2" customHeight="1" x14ac:dyDescent="0.3">
      <c r="A3" s="29" t="s">
        <v>62</v>
      </c>
      <c r="B3" s="47" t="s">
        <v>100</v>
      </c>
      <c r="C3" s="32"/>
      <c r="D3" s="77"/>
      <c r="E3" s="31"/>
      <c r="F3" s="31"/>
      <c r="G3" s="123" t="s">
        <v>86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5"/>
      <c r="X3" s="128" t="s">
        <v>59</v>
      </c>
      <c r="Y3" s="129"/>
      <c r="Z3" s="129"/>
      <c r="AA3" s="129"/>
      <c r="AB3" s="130"/>
      <c r="AC3" s="139" t="s">
        <v>75</v>
      </c>
      <c r="AD3" s="140"/>
      <c r="AE3" s="140"/>
      <c r="AF3" s="140"/>
      <c r="AG3" s="140"/>
      <c r="AH3" s="140"/>
      <c r="AI3" s="140"/>
      <c r="AJ3" s="140"/>
      <c r="AK3" s="140"/>
      <c r="AL3" s="140"/>
      <c r="AM3" s="141"/>
      <c r="AN3" s="113" t="s">
        <v>76</v>
      </c>
      <c r="AO3" s="113"/>
      <c r="AP3" s="55" t="s">
        <v>77</v>
      </c>
      <c r="AQ3" s="55"/>
      <c r="AR3" s="60"/>
      <c r="AS3" s="32"/>
      <c r="AT3" s="32"/>
      <c r="AU3" s="57"/>
      <c r="AV3" s="32"/>
    </row>
    <row r="4" spans="1:48" ht="22.5" customHeight="1" x14ac:dyDescent="0.25">
      <c r="B4" s="116" t="s">
        <v>63</v>
      </c>
      <c r="C4" s="116"/>
      <c r="D4" s="32"/>
      <c r="E4" s="32"/>
      <c r="F4" s="34"/>
      <c r="G4" s="79" t="s">
        <v>79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31" t="s">
        <v>91</v>
      </c>
      <c r="Y4" s="132"/>
      <c r="Z4" s="132"/>
      <c r="AA4" s="132"/>
      <c r="AB4" s="133"/>
      <c r="AC4" s="142"/>
      <c r="AD4" s="143"/>
      <c r="AE4" s="143"/>
      <c r="AF4" s="143"/>
      <c r="AG4" s="143"/>
      <c r="AH4" s="143"/>
      <c r="AI4" s="143"/>
      <c r="AJ4" s="143"/>
      <c r="AK4" s="143"/>
      <c r="AL4" s="143"/>
      <c r="AM4" s="144"/>
      <c r="AN4" s="113"/>
      <c r="AO4" s="113"/>
      <c r="AP4" s="127" t="s">
        <v>78</v>
      </c>
      <c r="AQ4" s="127"/>
      <c r="AU4" s="57"/>
      <c r="AV4" s="32"/>
    </row>
    <row r="5" spans="1:48" ht="42.75" customHeight="1" x14ac:dyDescent="0.25">
      <c r="A5" s="65" t="s">
        <v>64</v>
      </c>
      <c r="B5" s="27" t="s">
        <v>111</v>
      </c>
      <c r="C5" s="37" t="s">
        <v>54</v>
      </c>
      <c r="D5" s="3"/>
      <c r="E5" s="32"/>
      <c r="F5" s="34"/>
      <c r="G5" s="126" t="s">
        <v>80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34"/>
      <c r="Y5" s="134"/>
      <c r="Z5" s="134"/>
      <c r="AA5" s="134"/>
      <c r="AB5" s="135"/>
      <c r="AC5" s="145"/>
      <c r="AD5" s="146"/>
      <c r="AE5" s="146"/>
      <c r="AF5" s="146"/>
      <c r="AG5" s="146"/>
      <c r="AH5" s="146"/>
      <c r="AI5" s="146"/>
      <c r="AJ5" s="146"/>
      <c r="AK5" s="146"/>
      <c r="AL5" s="146"/>
      <c r="AM5" s="147"/>
      <c r="AN5" s="113"/>
      <c r="AO5" s="113"/>
      <c r="AP5" s="118" t="s">
        <v>62</v>
      </c>
      <c r="AQ5" s="119"/>
      <c r="AU5" s="57"/>
      <c r="AV5" s="32"/>
    </row>
    <row r="6" spans="1:48" ht="35.25" customHeight="1" x14ac:dyDescent="0.25">
      <c r="A6" s="66" t="s">
        <v>65</v>
      </c>
      <c r="B6" s="94">
        <v>46034</v>
      </c>
      <c r="C6" s="37" t="s">
        <v>55</v>
      </c>
      <c r="D6" s="36"/>
      <c r="E6" s="35"/>
      <c r="F6" s="34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0" t="s">
        <v>92</v>
      </c>
      <c r="Y6" s="121"/>
      <c r="Z6" s="121"/>
      <c r="AA6" s="121"/>
      <c r="AB6" s="121"/>
      <c r="AC6" s="68" t="s">
        <v>93</v>
      </c>
      <c r="AD6" s="61"/>
      <c r="AE6" s="61"/>
      <c r="AF6" s="61"/>
      <c r="AG6" s="61"/>
      <c r="AH6" s="54"/>
      <c r="AU6" s="32"/>
      <c r="AV6" s="32"/>
    </row>
    <row r="7" spans="1:48" ht="26.25" customHeight="1" x14ac:dyDescent="0.25">
      <c r="A7" s="148" t="s">
        <v>101</v>
      </c>
      <c r="B7" s="148"/>
      <c r="C7" s="149"/>
      <c r="D7" s="149"/>
      <c r="E7" s="32"/>
      <c r="F7" s="34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Y7" s="58"/>
      <c r="Z7" s="32"/>
      <c r="AB7" s="58"/>
      <c r="AC7" s="70" t="s">
        <v>95</v>
      </c>
      <c r="AP7" s="53"/>
      <c r="AQ7" s="53"/>
      <c r="AR7" s="53"/>
      <c r="AS7" s="32"/>
    </row>
    <row r="8" spans="1:48" ht="22.5" customHeight="1" x14ac:dyDescent="0.3">
      <c r="A8" s="71"/>
      <c r="B8" s="71"/>
      <c r="C8" s="71"/>
      <c r="D8" s="72"/>
      <c r="E8" s="72"/>
      <c r="F8" s="72"/>
      <c r="G8" s="73"/>
      <c r="H8" s="73"/>
      <c r="I8" s="71"/>
      <c r="J8" s="32"/>
      <c r="K8" s="32"/>
      <c r="X8" s="78"/>
      <c r="Y8" s="32"/>
      <c r="Z8" s="52"/>
      <c r="AA8" s="52"/>
      <c r="AB8" s="52"/>
      <c r="AC8" s="67" t="s">
        <v>94</v>
      </c>
      <c r="AD8" s="53"/>
      <c r="AE8" s="53"/>
      <c r="AF8" s="53"/>
      <c r="AG8" s="53"/>
      <c r="AH8" s="53"/>
      <c r="AI8" s="53"/>
      <c r="AJ8" s="53"/>
      <c r="AK8" s="84"/>
      <c r="AL8" s="69"/>
      <c r="AM8" s="53"/>
      <c r="AN8" s="53"/>
      <c r="AO8" s="53"/>
      <c r="AP8" s="53"/>
      <c r="AQ8" s="53"/>
      <c r="AR8" s="53"/>
      <c r="AS8" s="54"/>
    </row>
    <row r="9" spans="1:48" s="2" customFormat="1" ht="120.75" customHeight="1" x14ac:dyDescent="0.25">
      <c r="A9" s="180" t="s">
        <v>15</v>
      </c>
      <c r="B9" s="180"/>
      <c r="C9" s="180"/>
      <c r="D9" s="180"/>
      <c r="E9" s="181" t="s">
        <v>39</v>
      </c>
      <c r="F9" s="181"/>
      <c r="G9" s="181"/>
      <c r="H9" s="181"/>
      <c r="I9" s="181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22" t="s">
        <v>20</v>
      </c>
      <c r="AR9" s="122" t="s">
        <v>22</v>
      </c>
      <c r="AS9" s="160" t="s">
        <v>21</v>
      </c>
    </row>
    <row r="10" spans="1:48" s="2" customFormat="1" ht="21.75" customHeight="1" x14ac:dyDescent="0.25">
      <c r="A10" s="161" t="s">
        <v>0</v>
      </c>
      <c r="B10" s="162"/>
      <c r="C10" s="165" t="s">
        <v>58</v>
      </c>
      <c r="D10" s="22" t="s">
        <v>18</v>
      </c>
      <c r="E10" s="109" t="s">
        <v>1</v>
      </c>
      <c r="F10" s="109"/>
      <c r="G10" s="109"/>
      <c r="H10" s="109"/>
      <c r="I10" s="109" t="s">
        <v>2</v>
      </c>
      <c r="J10" s="109"/>
      <c r="K10" s="109"/>
      <c r="L10" s="109"/>
      <c r="M10" s="109" t="s">
        <v>3</v>
      </c>
      <c r="N10" s="109"/>
      <c r="O10" s="109"/>
      <c r="P10" s="109"/>
      <c r="Q10" s="109" t="s">
        <v>4</v>
      </c>
      <c r="R10" s="109"/>
      <c r="S10" s="109"/>
      <c r="T10" s="109"/>
      <c r="U10" s="109" t="s">
        <v>5</v>
      </c>
      <c r="V10" s="109"/>
      <c r="W10" s="109"/>
      <c r="X10" s="109" t="s">
        <v>6</v>
      </c>
      <c r="Y10" s="109"/>
      <c r="Z10" s="109"/>
      <c r="AA10" s="109"/>
      <c r="AB10" s="109" t="s">
        <v>7</v>
      </c>
      <c r="AC10" s="109"/>
      <c r="AD10" s="109"/>
      <c r="AE10" s="109" t="s">
        <v>8</v>
      </c>
      <c r="AF10" s="109"/>
      <c r="AG10" s="109"/>
      <c r="AH10" s="109"/>
      <c r="AI10" s="109"/>
      <c r="AJ10" s="109" t="s">
        <v>9</v>
      </c>
      <c r="AK10" s="109"/>
      <c r="AL10" s="109"/>
      <c r="AM10" s="109" t="s">
        <v>10</v>
      </c>
      <c r="AN10" s="109"/>
      <c r="AO10" s="109"/>
      <c r="AP10" s="109"/>
      <c r="AQ10" s="122"/>
      <c r="AR10" s="122"/>
      <c r="AS10" s="160"/>
    </row>
    <row r="11" spans="1:48" s="6" customFormat="1" ht="11.25" customHeight="1" x14ac:dyDescent="0.2">
      <c r="A11" s="163"/>
      <c r="B11" s="164"/>
      <c r="C11" s="166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2"/>
      <c r="AR11" s="122"/>
      <c r="AS11" s="160"/>
    </row>
    <row r="12" spans="1:48" s="6" customFormat="1" ht="11.25" customHeight="1" x14ac:dyDescent="0.25">
      <c r="A12" s="114" t="s">
        <v>74</v>
      </c>
      <c r="B12" s="86" t="s">
        <v>13</v>
      </c>
      <c r="C12" s="38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>COUNTA(E12:AP12)</f>
        <v>0</v>
      </c>
      <c r="AR12" s="3">
        <f>33*5</f>
        <v>165</v>
      </c>
      <c r="AS12" s="40">
        <f>AQ12/AR12</f>
        <v>0</v>
      </c>
    </row>
    <row r="13" spans="1:48" ht="12.75" customHeight="1" x14ac:dyDescent="0.25">
      <c r="A13" s="115"/>
      <c r="B13" s="86" t="s">
        <v>11</v>
      </c>
      <c r="C13" s="38">
        <v>1</v>
      </c>
      <c r="D13" s="24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 t="shared" ref="AQ13" si="0">COUNTA(E13:AP13)</f>
        <v>0</v>
      </c>
      <c r="AR13" s="3">
        <f t="shared" ref="AR13:AR14" si="1">33*4</f>
        <v>132</v>
      </c>
      <c r="AS13" s="40">
        <f t="shared" ref="AS13:AS19" si="2">AQ13/AR13</f>
        <v>0</v>
      </c>
    </row>
    <row r="14" spans="1:48" ht="12.75" customHeight="1" x14ac:dyDescent="0.25">
      <c r="A14" s="115"/>
      <c r="B14" s="86" t="s">
        <v>16</v>
      </c>
      <c r="C14" s="38">
        <v>1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>COUNTA(E14:AP14)</f>
        <v>0</v>
      </c>
      <c r="AR14" s="3">
        <f t="shared" si="1"/>
        <v>132</v>
      </c>
      <c r="AS14" s="40">
        <f t="shared" si="2"/>
        <v>0</v>
      </c>
    </row>
    <row r="15" spans="1:48" ht="12.75" customHeight="1" x14ac:dyDescent="0.25">
      <c r="A15" s="115"/>
      <c r="B15" s="86" t="s">
        <v>17</v>
      </c>
      <c r="C15" s="38">
        <v>1</v>
      </c>
      <c r="D15" s="24"/>
      <c r="E15" s="4"/>
      <c r="F15" s="4"/>
      <c r="G15" s="2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ref="AQ15:AQ19" si="3">COUNTA(E15:AP15)</f>
        <v>0</v>
      </c>
      <c r="AR15" s="3">
        <f t="shared" ref="AR15" si="4">33*2</f>
        <v>66</v>
      </c>
      <c r="AS15" s="40">
        <f t="shared" si="2"/>
        <v>0</v>
      </c>
    </row>
    <row r="16" spans="1:48" ht="12.75" customHeight="1" x14ac:dyDescent="0.25">
      <c r="A16" s="115"/>
      <c r="B16" s="86" t="s">
        <v>50</v>
      </c>
      <c r="C16" s="38">
        <v>1</v>
      </c>
      <c r="D16" s="24"/>
      <c r="E16" s="4"/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3"/>
        <v>0</v>
      </c>
      <c r="AR16" s="3">
        <f>33*1</f>
        <v>33</v>
      </c>
      <c r="AS16" s="40">
        <f t="shared" si="2"/>
        <v>0</v>
      </c>
    </row>
    <row r="17" spans="1:45" ht="12.75" customHeight="1" x14ac:dyDescent="0.25">
      <c r="A17" s="115"/>
      <c r="B17" s="86" t="s">
        <v>51</v>
      </c>
      <c r="C17" s="38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9">
        <f t="shared" si="3"/>
        <v>0</v>
      </c>
      <c r="AR17" s="3">
        <f t="shared" ref="AR17:AR18" si="5">33*1</f>
        <v>33</v>
      </c>
      <c r="AS17" s="40">
        <f t="shared" si="2"/>
        <v>0</v>
      </c>
    </row>
    <row r="18" spans="1:45" ht="12.75" customHeight="1" x14ac:dyDescent="0.25">
      <c r="A18" s="115"/>
      <c r="B18" s="86" t="s">
        <v>52</v>
      </c>
      <c r="C18" s="38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9">
        <f t="shared" si="3"/>
        <v>0</v>
      </c>
      <c r="AR18" s="3">
        <f t="shared" si="5"/>
        <v>33</v>
      </c>
      <c r="AS18" s="40">
        <f t="shared" si="2"/>
        <v>0</v>
      </c>
    </row>
    <row r="19" spans="1:45" ht="12.75" customHeight="1" x14ac:dyDescent="0.25">
      <c r="A19" s="115"/>
      <c r="B19" s="85" t="s">
        <v>68</v>
      </c>
      <c r="C19" s="38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9">
        <f t="shared" si="3"/>
        <v>0</v>
      </c>
      <c r="AR19" s="3">
        <f>33*3</f>
        <v>99</v>
      </c>
      <c r="AS19" s="40">
        <f t="shared" si="2"/>
        <v>0</v>
      </c>
    </row>
    <row r="20" spans="1:45" s="44" customFormat="1" ht="27" customHeight="1" x14ac:dyDescent="0.25">
      <c r="A20" s="110"/>
      <c r="B20" s="110"/>
      <c r="C20" s="110"/>
      <c r="D20" s="110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3"/>
      <c r="AN20" s="63"/>
      <c r="AO20" s="63"/>
      <c r="AP20" s="63"/>
      <c r="AQ20" s="63"/>
      <c r="AR20" s="63"/>
      <c r="AS20" s="63"/>
    </row>
    <row r="21" spans="1:45" s="2" customFormat="1" ht="111.75" customHeight="1" x14ac:dyDescent="0.25">
      <c r="A21" s="180" t="s">
        <v>14</v>
      </c>
      <c r="B21" s="180"/>
      <c r="C21" s="180"/>
      <c r="D21" s="180"/>
      <c r="E21" s="136" t="s">
        <v>39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8"/>
      <c r="AQ21" s="122" t="s">
        <v>20</v>
      </c>
      <c r="AR21" s="122" t="s">
        <v>22</v>
      </c>
      <c r="AS21" s="160" t="s">
        <v>21</v>
      </c>
    </row>
    <row r="22" spans="1:45" s="2" customFormat="1" ht="21.75" customHeight="1" x14ac:dyDescent="0.25">
      <c r="A22" s="161" t="s">
        <v>0</v>
      </c>
      <c r="B22" s="162"/>
      <c r="C22" s="165" t="s">
        <v>58</v>
      </c>
      <c r="D22" s="22" t="s">
        <v>18</v>
      </c>
      <c r="E22" s="109" t="s">
        <v>1</v>
      </c>
      <c r="F22" s="109"/>
      <c r="G22" s="109"/>
      <c r="H22" s="109"/>
      <c r="I22" s="109" t="s">
        <v>2</v>
      </c>
      <c r="J22" s="109"/>
      <c r="K22" s="109"/>
      <c r="L22" s="109"/>
      <c r="M22" s="109" t="s">
        <v>3</v>
      </c>
      <c r="N22" s="109"/>
      <c r="O22" s="109"/>
      <c r="P22" s="109"/>
      <c r="Q22" s="109" t="s">
        <v>4</v>
      </c>
      <c r="R22" s="109"/>
      <c r="S22" s="109"/>
      <c r="T22" s="109"/>
      <c r="U22" s="109" t="s">
        <v>5</v>
      </c>
      <c r="V22" s="109"/>
      <c r="W22" s="109"/>
      <c r="X22" s="109" t="s">
        <v>6</v>
      </c>
      <c r="Y22" s="109"/>
      <c r="Z22" s="109"/>
      <c r="AA22" s="109"/>
      <c r="AB22" s="109" t="s">
        <v>7</v>
      </c>
      <c r="AC22" s="109"/>
      <c r="AD22" s="109"/>
      <c r="AE22" s="109" t="s">
        <v>8</v>
      </c>
      <c r="AF22" s="109"/>
      <c r="AG22" s="109"/>
      <c r="AH22" s="109"/>
      <c r="AI22" s="109"/>
      <c r="AJ22" s="109" t="s">
        <v>9</v>
      </c>
      <c r="AK22" s="109"/>
      <c r="AL22" s="109"/>
      <c r="AM22" s="109" t="s">
        <v>10</v>
      </c>
      <c r="AN22" s="109"/>
      <c r="AO22" s="109"/>
      <c r="AP22" s="109"/>
      <c r="AQ22" s="122"/>
      <c r="AR22" s="122"/>
      <c r="AS22" s="160"/>
    </row>
    <row r="23" spans="1:45" s="6" customFormat="1" ht="11.25" customHeight="1" x14ac:dyDescent="0.2">
      <c r="A23" s="163"/>
      <c r="B23" s="164"/>
      <c r="C23" s="166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22"/>
      <c r="AR23" s="122"/>
      <c r="AS23" s="160"/>
    </row>
    <row r="24" spans="1:45" ht="12.75" customHeight="1" x14ac:dyDescent="0.25">
      <c r="A24" s="114" t="s">
        <v>25</v>
      </c>
      <c r="B24" s="87" t="s">
        <v>13</v>
      </c>
      <c r="C24" s="38">
        <v>2</v>
      </c>
      <c r="D24" s="4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68" t="s">
        <v>102</v>
      </c>
      <c r="AL24" s="25"/>
      <c r="AM24" s="42"/>
      <c r="AN24" s="42"/>
      <c r="AO24" s="42"/>
      <c r="AP24" s="42"/>
      <c r="AQ24" s="39">
        <f>COUNTA(E24:AP24)</f>
        <v>1</v>
      </c>
      <c r="AR24" s="3">
        <f>34*5</f>
        <v>170</v>
      </c>
      <c r="AS24" s="40">
        <f t="shared" ref="AS24:AS32" si="6">AQ24/AR24</f>
        <v>5.8823529411764705E-3</v>
      </c>
    </row>
    <row r="25" spans="1:45" x14ac:dyDescent="0.25">
      <c r="A25" s="115"/>
      <c r="B25" s="87" t="s">
        <v>11</v>
      </c>
      <c r="C25" s="38">
        <v>2</v>
      </c>
      <c r="D25" s="4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U25" s="25"/>
      <c r="V25" s="26"/>
      <c r="W25" s="26"/>
      <c r="X25" s="25"/>
      <c r="Y25" s="26"/>
      <c r="Z25" s="26"/>
      <c r="AA25" s="26"/>
      <c r="AB25" s="25"/>
      <c r="AC25" s="26"/>
      <c r="AD25" s="26"/>
      <c r="AE25" s="25"/>
      <c r="AF25" s="25"/>
      <c r="AG25" s="26"/>
      <c r="AH25" s="26"/>
      <c r="AI25" s="25"/>
      <c r="AJ25" s="26"/>
      <c r="AK25" s="68" t="s">
        <v>102</v>
      </c>
      <c r="AL25" s="26"/>
      <c r="AM25" s="42"/>
      <c r="AN25" s="42"/>
      <c r="AO25" s="42"/>
      <c r="AP25" s="42"/>
      <c r="AQ25" s="39">
        <f t="shared" ref="AQ25" si="7">COUNTA(E25:AP25)</f>
        <v>1</v>
      </c>
      <c r="AR25" s="3">
        <f>34*4</f>
        <v>136</v>
      </c>
      <c r="AS25" s="40">
        <f t="shared" si="6"/>
        <v>7.3529411764705881E-3</v>
      </c>
    </row>
    <row r="26" spans="1:45" ht="13.2" customHeight="1" x14ac:dyDescent="0.25">
      <c r="A26" s="115"/>
      <c r="B26" s="87" t="s">
        <v>16</v>
      </c>
      <c r="C26" s="38">
        <v>2</v>
      </c>
      <c r="D26" s="4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U26" s="25"/>
      <c r="V26" s="26"/>
      <c r="W26" s="26"/>
      <c r="X26" s="25"/>
      <c r="Y26" s="26"/>
      <c r="Z26" s="26"/>
      <c r="AA26" s="26"/>
      <c r="AB26" s="26"/>
      <c r="AC26" s="26"/>
      <c r="AD26" s="25"/>
      <c r="AE26" s="25"/>
      <c r="AF26" s="25"/>
      <c r="AG26" s="25"/>
      <c r="AH26" s="42"/>
      <c r="AI26" s="25"/>
      <c r="AJ26" s="26"/>
      <c r="AK26" s="68" t="s">
        <v>102</v>
      </c>
      <c r="AL26" s="26"/>
      <c r="AM26" s="42"/>
      <c r="AN26" s="42"/>
      <c r="AO26" s="42"/>
      <c r="AP26" s="42"/>
      <c r="AQ26" s="39">
        <f>COUNTA(E26:AP26)</f>
        <v>1</v>
      </c>
      <c r="AR26" s="3">
        <f t="shared" ref="AR26" si="8">34*4</f>
        <v>136</v>
      </c>
      <c r="AS26" s="40">
        <f t="shared" si="6"/>
        <v>7.3529411764705881E-3</v>
      </c>
    </row>
    <row r="27" spans="1:45" x14ac:dyDescent="0.25">
      <c r="A27" s="115"/>
      <c r="B27" s="87" t="s">
        <v>17</v>
      </c>
      <c r="C27" s="38">
        <v>2</v>
      </c>
      <c r="D27" s="4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  <c r="U27" s="25"/>
      <c r="V27" s="26"/>
      <c r="W27" s="26"/>
      <c r="X27" s="25"/>
      <c r="Y27" s="26"/>
      <c r="Z27" s="26"/>
      <c r="AA27" s="26"/>
      <c r="AB27" s="26"/>
      <c r="AC27" s="26"/>
      <c r="AD27" s="26"/>
      <c r="AE27" s="25"/>
      <c r="AF27" s="25"/>
      <c r="AG27" s="42"/>
      <c r="AH27" s="42"/>
      <c r="AI27" s="25"/>
      <c r="AJ27" s="26"/>
      <c r="AK27" s="26"/>
      <c r="AL27" s="26"/>
      <c r="AM27" s="42"/>
      <c r="AN27" s="42"/>
      <c r="AO27" s="42"/>
      <c r="AP27" s="42"/>
      <c r="AQ27" s="39">
        <f t="shared" ref="AQ27:AQ32" si="9">COUNTA(E27:AP27)</f>
        <v>0</v>
      </c>
      <c r="AR27" s="3">
        <f>34*2</f>
        <v>68</v>
      </c>
      <c r="AS27" s="40">
        <f t="shared" si="6"/>
        <v>0</v>
      </c>
    </row>
    <row r="28" spans="1:45" ht="12.75" customHeight="1" x14ac:dyDescent="0.25">
      <c r="A28" s="115"/>
      <c r="B28" s="89" t="s">
        <v>70</v>
      </c>
      <c r="C28" s="38">
        <v>2</v>
      </c>
      <c r="D28" s="4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U28" s="25"/>
      <c r="V28" s="26"/>
      <c r="W28" s="26"/>
      <c r="X28" s="25"/>
      <c r="Y28" s="26"/>
      <c r="Z28" s="26"/>
      <c r="AA28" s="26"/>
      <c r="AB28" s="25"/>
      <c r="AC28" s="26"/>
      <c r="AD28" s="42"/>
      <c r="AE28" s="25"/>
      <c r="AF28" s="25"/>
      <c r="AG28" s="26"/>
      <c r="AH28" s="26"/>
      <c r="AI28" s="26"/>
      <c r="AJ28" s="26"/>
      <c r="AK28" s="26"/>
      <c r="AL28" s="26"/>
      <c r="AM28" s="42"/>
      <c r="AN28" s="42"/>
      <c r="AO28" s="42"/>
      <c r="AP28" s="42"/>
      <c r="AQ28" s="39">
        <f t="shared" si="9"/>
        <v>0</v>
      </c>
      <c r="AR28" s="3">
        <f t="shared" ref="AR28" si="10">34*2</f>
        <v>68</v>
      </c>
      <c r="AS28" s="40">
        <f t="shared" si="6"/>
        <v>0</v>
      </c>
    </row>
    <row r="29" spans="1:45" ht="12.75" customHeight="1" x14ac:dyDescent="0.25">
      <c r="A29" s="115"/>
      <c r="B29" s="87" t="s">
        <v>50</v>
      </c>
      <c r="C29" s="38">
        <v>2</v>
      </c>
      <c r="D29" s="4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U29" s="25"/>
      <c r="V29" s="26"/>
      <c r="W29" s="26"/>
      <c r="X29" s="25"/>
      <c r="Y29" s="26"/>
      <c r="Z29" s="26"/>
      <c r="AA29" s="42"/>
      <c r="AB29" s="25"/>
      <c r="AC29" s="26"/>
      <c r="AD29" s="26"/>
      <c r="AE29" s="25"/>
      <c r="AF29" s="25"/>
      <c r="AG29" s="26"/>
      <c r="AH29" s="26"/>
      <c r="AI29" s="26"/>
      <c r="AJ29" s="26"/>
      <c r="AK29" s="26"/>
      <c r="AL29" s="26"/>
      <c r="AM29" s="42"/>
      <c r="AN29" s="42"/>
      <c r="AO29" s="42"/>
      <c r="AP29" s="42"/>
      <c r="AQ29" s="39">
        <f t="shared" si="9"/>
        <v>0</v>
      </c>
      <c r="AR29" s="3">
        <f>34*1</f>
        <v>34</v>
      </c>
      <c r="AS29" s="40">
        <f t="shared" si="6"/>
        <v>0</v>
      </c>
    </row>
    <row r="30" spans="1:45" s="2" customFormat="1" ht="16.5" customHeight="1" x14ac:dyDescent="0.25">
      <c r="A30" s="115"/>
      <c r="B30" s="87" t="s">
        <v>51</v>
      </c>
      <c r="C30" s="38">
        <v>2</v>
      </c>
      <c r="D30" s="4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6"/>
      <c r="AK30" s="26"/>
      <c r="AL30" s="25"/>
      <c r="AM30" s="25"/>
      <c r="AN30" s="25"/>
      <c r="AO30" s="25"/>
      <c r="AP30" s="25"/>
      <c r="AQ30" s="39">
        <f t="shared" si="9"/>
        <v>0</v>
      </c>
      <c r="AR30" s="3">
        <f t="shared" ref="AR30:AR31" si="11">34*1</f>
        <v>34</v>
      </c>
      <c r="AS30" s="40">
        <f t="shared" si="6"/>
        <v>0</v>
      </c>
    </row>
    <row r="31" spans="1:45" x14ac:dyDescent="0.25">
      <c r="A31" s="115"/>
      <c r="B31" s="87" t="s">
        <v>52</v>
      </c>
      <c r="C31" s="38">
        <v>2</v>
      </c>
      <c r="D31" s="45"/>
      <c r="E31" s="25"/>
      <c r="F31" s="25"/>
      <c r="G31" s="25"/>
      <c r="H31" s="26"/>
      <c r="I31" s="44"/>
      <c r="J31" s="25"/>
      <c r="K31" s="26"/>
      <c r="L31" s="26"/>
      <c r="M31" s="26"/>
      <c r="N31" s="26"/>
      <c r="O31" s="26"/>
      <c r="P31" s="26"/>
      <c r="Q31" s="26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6"/>
      <c r="AK31" s="26"/>
      <c r="AL31" s="25"/>
      <c r="AM31" s="42"/>
      <c r="AN31" s="42"/>
      <c r="AO31" s="42"/>
      <c r="AP31" s="42"/>
      <c r="AQ31" s="39">
        <f t="shared" si="9"/>
        <v>0</v>
      </c>
      <c r="AR31" s="3">
        <f t="shared" si="11"/>
        <v>34</v>
      </c>
      <c r="AS31" s="40">
        <f t="shared" si="6"/>
        <v>0</v>
      </c>
    </row>
    <row r="32" spans="1:45" ht="13.2" customHeight="1" x14ac:dyDescent="0.25">
      <c r="A32" s="115"/>
      <c r="B32" s="88" t="s">
        <v>68</v>
      </c>
      <c r="C32" s="38">
        <v>2</v>
      </c>
      <c r="D32" s="45"/>
      <c r="E32" s="25"/>
      <c r="F32" s="26"/>
      <c r="G32" s="26"/>
      <c r="H32" s="44"/>
      <c r="I32" s="26"/>
      <c r="J32" s="26"/>
      <c r="K32" s="26"/>
      <c r="L32" s="26"/>
      <c r="M32" s="25"/>
      <c r="N32" s="26"/>
      <c r="O32" s="26"/>
      <c r="P32" s="26"/>
      <c r="Q32" s="25"/>
      <c r="U32" s="25"/>
      <c r="V32" s="26"/>
      <c r="W32" s="26"/>
      <c r="X32" s="25"/>
      <c r="Y32" s="26"/>
      <c r="Z32" s="26"/>
      <c r="AA32" s="26"/>
      <c r="AB32" s="42"/>
      <c r="AC32" s="42"/>
      <c r="AD32" s="42"/>
      <c r="AE32" s="25"/>
      <c r="AF32" s="25"/>
      <c r="AG32" s="26"/>
      <c r="AH32" s="26"/>
      <c r="AI32" s="26"/>
      <c r="AJ32" s="26"/>
      <c r="AK32" s="26"/>
      <c r="AL32" s="26"/>
      <c r="AM32" s="42"/>
      <c r="AN32" s="42"/>
      <c r="AO32" s="42"/>
      <c r="AP32" s="42"/>
      <c r="AQ32" s="39">
        <f t="shared" si="9"/>
        <v>0</v>
      </c>
      <c r="AR32" s="3">
        <f>34*2</f>
        <v>68</v>
      </c>
      <c r="AS32" s="40">
        <f t="shared" si="6"/>
        <v>0</v>
      </c>
    </row>
    <row r="33" spans="1:45" s="44" customFormat="1" ht="27" customHeight="1" x14ac:dyDescent="0.25">
      <c r="A33" s="63"/>
      <c r="B33" s="64"/>
      <c r="C33" s="64"/>
      <c r="D33" s="64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3"/>
      <c r="AN33" s="63"/>
      <c r="AO33" s="63"/>
      <c r="AP33" s="63"/>
      <c r="AQ33" s="63"/>
      <c r="AR33" s="63"/>
      <c r="AS33" s="63"/>
    </row>
    <row r="34" spans="1:45" s="44" customFormat="1" ht="114" customHeight="1" x14ac:dyDescent="0.25">
      <c r="A34" s="117" t="s">
        <v>23</v>
      </c>
      <c r="B34" s="117"/>
      <c r="C34" s="117"/>
      <c r="D34" s="117"/>
      <c r="E34" s="136" t="s">
        <v>39</v>
      </c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8"/>
      <c r="AQ34" s="122" t="s">
        <v>20</v>
      </c>
      <c r="AR34" s="122" t="s">
        <v>22</v>
      </c>
      <c r="AS34" s="160" t="s">
        <v>21</v>
      </c>
    </row>
    <row r="35" spans="1:45" s="2" customFormat="1" x14ac:dyDescent="0.25">
      <c r="A35" s="161" t="s">
        <v>0</v>
      </c>
      <c r="B35" s="162"/>
      <c r="C35" s="165" t="s">
        <v>58</v>
      </c>
      <c r="D35" s="22" t="s">
        <v>18</v>
      </c>
      <c r="E35" s="109" t="s">
        <v>1</v>
      </c>
      <c r="F35" s="109"/>
      <c r="G35" s="109"/>
      <c r="H35" s="109"/>
      <c r="I35" s="109" t="s">
        <v>2</v>
      </c>
      <c r="J35" s="109"/>
      <c r="K35" s="109"/>
      <c r="L35" s="109"/>
      <c r="M35" s="109" t="s">
        <v>3</v>
      </c>
      <c r="N35" s="109"/>
      <c r="O35" s="109"/>
      <c r="P35" s="109"/>
      <c r="Q35" s="109" t="s">
        <v>4</v>
      </c>
      <c r="R35" s="109"/>
      <c r="S35" s="109"/>
      <c r="T35" s="109"/>
      <c r="U35" s="109" t="s">
        <v>5</v>
      </c>
      <c r="V35" s="109"/>
      <c r="W35" s="109"/>
      <c r="X35" s="109" t="s">
        <v>6</v>
      </c>
      <c r="Y35" s="109"/>
      <c r="Z35" s="109"/>
      <c r="AA35" s="109"/>
      <c r="AB35" s="109" t="s">
        <v>7</v>
      </c>
      <c r="AC35" s="109"/>
      <c r="AD35" s="109"/>
      <c r="AE35" s="109" t="s">
        <v>8</v>
      </c>
      <c r="AF35" s="109"/>
      <c r="AG35" s="109"/>
      <c r="AH35" s="109"/>
      <c r="AI35" s="109"/>
      <c r="AJ35" s="109" t="s">
        <v>9</v>
      </c>
      <c r="AK35" s="109"/>
      <c r="AL35" s="109"/>
      <c r="AM35" s="109" t="s">
        <v>10</v>
      </c>
      <c r="AN35" s="109"/>
      <c r="AO35" s="109"/>
      <c r="AP35" s="109"/>
      <c r="AQ35" s="122"/>
      <c r="AR35" s="122"/>
      <c r="AS35" s="160"/>
    </row>
    <row r="36" spans="1:45" s="2" customFormat="1" ht="16.5" customHeight="1" x14ac:dyDescent="0.25">
      <c r="A36" s="163"/>
      <c r="B36" s="164"/>
      <c r="C36" s="166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22"/>
      <c r="AR36" s="122"/>
      <c r="AS36" s="160"/>
    </row>
    <row r="37" spans="1:45" s="6" customFormat="1" ht="11.25" customHeight="1" x14ac:dyDescent="0.25">
      <c r="A37" s="114" t="s">
        <v>25</v>
      </c>
      <c r="B37" s="87" t="s">
        <v>13</v>
      </c>
      <c r="C37" s="38">
        <v>3</v>
      </c>
      <c r="D37" s="45"/>
      <c r="E37" s="25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68" t="s">
        <v>102</v>
      </c>
      <c r="AL37" s="25"/>
      <c r="AM37" s="42"/>
      <c r="AN37" s="42"/>
      <c r="AO37" s="42"/>
      <c r="AP37" s="42"/>
      <c r="AQ37" s="39">
        <f>COUNTA(E37:AP37)</f>
        <v>1</v>
      </c>
      <c r="AR37" s="3">
        <f>34*5</f>
        <v>170</v>
      </c>
      <c r="AS37" s="40">
        <f>AQ37/AR37</f>
        <v>5.8823529411764705E-3</v>
      </c>
    </row>
    <row r="38" spans="1:45" s="6" customFormat="1" ht="15" customHeight="1" x14ac:dyDescent="0.25">
      <c r="A38" s="115"/>
      <c r="B38" s="87" t="s">
        <v>11</v>
      </c>
      <c r="C38" s="38">
        <v>3</v>
      </c>
      <c r="D38" s="45"/>
      <c r="E38" s="25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25"/>
      <c r="V38" s="26"/>
      <c r="W38" s="26"/>
      <c r="X38" s="25"/>
      <c r="Y38" s="26"/>
      <c r="Z38" s="26"/>
      <c r="AA38" s="26"/>
      <c r="AB38" s="25"/>
      <c r="AC38" s="26"/>
      <c r="AD38" s="26"/>
      <c r="AE38" s="25"/>
      <c r="AF38" s="25"/>
      <c r="AG38" s="26"/>
      <c r="AH38" s="26"/>
      <c r="AI38" s="26"/>
      <c r="AJ38" s="26"/>
      <c r="AK38" s="68" t="s">
        <v>102</v>
      </c>
      <c r="AL38" s="26"/>
      <c r="AM38" s="42"/>
      <c r="AN38" s="42"/>
      <c r="AO38" s="42"/>
      <c r="AP38" s="42"/>
      <c r="AQ38" s="39">
        <f t="shared" ref="AQ38" si="12">COUNTA(E38:AP38)</f>
        <v>1</v>
      </c>
      <c r="AR38" s="3">
        <f>34*4</f>
        <v>136</v>
      </c>
      <c r="AS38" s="40">
        <f t="shared" ref="AS38:AS45" si="13">AQ38/AR38</f>
        <v>7.3529411764705881E-3</v>
      </c>
    </row>
    <row r="39" spans="1:45" s="6" customFormat="1" ht="13.2" customHeight="1" x14ac:dyDescent="0.25">
      <c r="A39" s="115"/>
      <c r="B39" s="87" t="s">
        <v>16</v>
      </c>
      <c r="C39" s="38">
        <v>3</v>
      </c>
      <c r="D39" s="45"/>
      <c r="E39" s="25"/>
      <c r="F39" s="25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25"/>
      <c r="V39" s="26"/>
      <c r="W39" s="26"/>
      <c r="X39" s="25"/>
      <c r="Y39" s="26"/>
      <c r="Z39" s="26"/>
      <c r="AA39" s="26"/>
      <c r="AB39" s="26"/>
      <c r="AC39" s="26"/>
      <c r="AD39" s="25"/>
      <c r="AE39" s="25"/>
      <c r="AF39" s="25"/>
      <c r="AG39" s="25"/>
      <c r="AH39" s="42"/>
      <c r="AI39" s="42"/>
      <c r="AJ39" s="26"/>
      <c r="AK39" s="68" t="s">
        <v>102</v>
      </c>
      <c r="AL39" s="26"/>
      <c r="AM39" s="42"/>
      <c r="AN39" s="42"/>
      <c r="AO39" s="42"/>
      <c r="AP39" s="42"/>
      <c r="AQ39" s="39">
        <f>COUNTA(E39:AP39)</f>
        <v>1</v>
      </c>
      <c r="AR39" s="3">
        <f t="shared" ref="AR39" si="14">34*4</f>
        <v>136</v>
      </c>
      <c r="AS39" s="40">
        <f t="shared" si="13"/>
        <v>7.3529411764705881E-3</v>
      </c>
    </row>
    <row r="40" spans="1:45" ht="12.75" customHeight="1" x14ac:dyDescent="0.25">
      <c r="A40" s="115"/>
      <c r="B40" s="87" t="s">
        <v>17</v>
      </c>
      <c r="C40" s="38">
        <v>3</v>
      </c>
      <c r="D40" s="45"/>
      <c r="E40" s="25"/>
      <c r="F40" s="26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25"/>
      <c r="V40" s="26"/>
      <c r="W40" s="26"/>
      <c r="X40" s="25"/>
      <c r="Y40" s="26"/>
      <c r="Z40" s="26"/>
      <c r="AA40" s="26"/>
      <c r="AB40" s="26"/>
      <c r="AC40" s="26"/>
      <c r="AD40" s="26"/>
      <c r="AE40" s="25"/>
      <c r="AF40" s="25"/>
      <c r="AG40" s="42"/>
      <c r="AH40" s="42"/>
      <c r="AI40" s="42"/>
      <c r="AJ40" s="26"/>
      <c r="AK40" s="26"/>
      <c r="AL40" s="26"/>
      <c r="AM40" s="42"/>
      <c r="AN40" s="42"/>
      <c r="AO40" s="42"/>
      <c r="AP40" s="42"/>
      <c r="AQ40" s="39">
        <f t="shared" ref="AQ40:AQ45" si="15">COUNTA(E40:AP40)</f>
        <v>0</v>
      </c>
      <c r="AR40" s="3">
        <f>34*2</f>
        <v>68</v>
      </c>
      <c r="AS40" s="40">
        <f t="shared" si="13"/>
        <v>0</v>
      </c>
    </row>
    <row r="41" spans="1:45" ht="12.75" customHeight="1" x14ac:dyDescent="0.25">
      <c r="A41" s="115"/>
      <c r="B41" s="89" t="s">
        <v>70</v>
      </c>
      <c r="C41" s="38">
        <v>3</v>
      </c>
      <c r="D41" s="45"/>
      <c r="E41" s="25"/>
      <c r="F41" s="26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25"/>
      <c r="V41" s="26"/>
      <c r="W41" s="26"/>
      <c r="X41" s="25"/>
      <c r="Y41" s="26"/>
      <c r="Z41" s="26"/>
      <c r="AA41" s="26"/>
      <c r="AB41" s="25"/>
      <c r="AC41" s="26"/>
      <c r="AD41" s="42"/>
      <c r="AE41" s="25"/>
      <c r="AF41" s="25"/>
      <c r="AG41" s="26"/>
      <c r="AH41" s="26"/>
      <c r="AI41" s="26"/>
      <c r="AJ41" s="26"/>
      <c r="AK41" s="26"/>
      <c r="AL41" s="26"/>
      <c r="AM41" s="42"/>
      <c r="AN41" s="42"/>
      <c r="AO41" s="42"/>
      <c r="AP41" s="42"/>
      <c r="AQ41" s="39">
        <f t="shared" si="15"/>
        <v>0</v>
      </c>
      <c r="AR41" s="3">
        <f t="shared" ref="AR41" si="16">34*2</f>
        <v>68</v>
      </c>
      <c r="AS41" s="40">
        <f t="shared" si="13"/>
        <v>0</v>
      </c>
    </row>
    <row r="42" spans="1:45" ht="12.75" customHeight="1" x14ac:dyDescent="0.25">
      <c r="A42" s="115"/>
      <c r="B42" s="87" t="s">
        <v>50</v>
      </c>
      <c r="C42" s="38">
        <v>3</v>
      </c>
      <c r="D42" s="45"/>
      <c r="E42" s="25"/>
      <c r="F42" s="26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25"/>
      <c r="V42" s="26"/>
      <c r="W42" s="26"/>
      <c r="X42" s="25"/>
      <c r="Y42" s="26"/>
      <c r="Z42" s="26"/>
      <c r="AA42" s="42"/>
      <c r="AB42" s="25"/>
      <c r="AC42" s="26"/>
      <c r="AD42" s="26"/>
      <c r="AE42" s="25"/>
      <c r="AF42" s="25"/>
      <c r="AG42" s="26"/>
      <c r="AH42" s="26"/>
      <c r="AI42" s="26"/>
      <c r="AJ42" s="26"/>
      <c r="AK42" s="26"/>
      <c r="AL42" s="26"/>
      <c r="AM42" s="42"/>
      <c r="AN42" s="42"/>
      <c r="AO42" s="42"/>
      <c r="AP42" s="42"/>
      <c r="AQ42" s="39">
        <f t="shared" si="15"/>
        <v>0</v>
      </c>
      <c r="AR42" s="3">
        <f>34*1</f>
        <v>34</v>
      </c>
      <c r="AS42" s="40">
        <f t="shared" si="13"/>
        <v>0</v>
      </c>
    </row>
    <row r="43" spans="1:45" ht="12.75" customHeight="1" x14ac:dyDescent="0.25">
      <c r="A43" s="115"/>
      <c r="B43" s="87" t="s">
        <v>51</v>
      </c>
      <c r="C43" s="38">
        <v>3</v>
      </c>
      <c r="D43" s="41"/>
      <c r="E43" s="25"/>
      <c r="F43" s="25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6"/>
      <c r="AK43" s="26"/>
      <c r="AL43" s="25"/>
      <c r="AM43" s="25"/>
      <c r="AN43" s="25"/>
      <c r="AO43" s="25"/>
      <c r="AP43" s="25"/>
      <c r="AQ43" s="39">
        <f t="shared" si="15"/>
        <v>0</v>
      </c>
      <c r="AR43" s="3">
        <f t="shared" ref="AR43:AR44" si="17">34*1</f>
        <v>34</v>
      </c>
      <c r="AS43" s="40">
        <f t="shared" si="13"/>
        <v>0</v>
      </c>
    </row>
    <row r="44" spans="1:45" s="2" customFormat="1" ht="15" customHeight="1" x14ac:dyDescent="0.25">
      <c r="A44" s="115"/>
      <c r="B44" s="87" t="s">
        <v>52</v>
      </c>
      <c r="C44" s="38">
        <v>3</v>
      </c>
      <c r="D44" s="45"/>
      <c r="E44" s="25"/>
      <c r="F44" s="25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6"/>
      <c r="AK44" s="26"/>
      <c r="AL44" s="25"/>
      <c r="AM44" s="42"/>
      <c r="AN44" s="42"/>
      <c r="AO44" s="42"/>
      <c r="AP44" s="42"/>
      <c r="AQ44" s="39">
        <f t="shared" si="15"/>
        <v>0</v>
      </c>
      <c r="AR44" s="3">
        <f t="shared" si="17"/>
        <v>34</v>
      </c>
      <c r="AS44" s="40">
        <f t="shared" si="13"/>
        <v>0</v>
      </c>
    </row>
    <row r="45" spans="1:45" s="6" customFormat="1" ht="27" customHeight="1" x14ac:dyDescent="0.25">
      <c r="A45" s="115"/>
      <c r="B45" s="88" t="s">
        <v>68</v>
      </c>
      <c r="C45" s="38">
        <v>3</v>
      </c>
      <c r="D45" s="45"/>
      <c r="E45" s="25"/>
      <c r="F45" s="26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25"/>
      <c r="V45" s="26"/>
      <c r="W45" s="26"/>
      <c r="X45" s="25"/>
      <c r="Y45" s="26"/>
      <c r="Z45" s="26"/>
      <c r="AA45" s="26"/>
      <c r="AB45" s="42"/>
      <c r="AC45" s="42"/>
      <c r="AD45" s="42"/>
      <c r="AE45" s="25"/>
      <c r="AF45" s="25"/>
      <c r="AG45" s="26"/>
      <c r="AH45" s="26"/>
      <c r="AI45" s="26"/>
      <c r="AJ45" s="26"/>
      <c r="AK45" s="26"/>
      <c r="AL45" s="26"/>
      <c r="AM45" s="42"/>
      <c r="AN45" s="42"/>
      <c r="AO45" s="42"/>
      <c r="AP45" s="42"/>
      <c r="AQ45" s="39">
        <f t="shared" si="15"/>
        <v>0</v>
      </c>
      <c r="AR45" s="3">
        <f>34*2</f>
        <v>68</v>
      </c>
      <c r="AS45" s="40">
        <f t="shared" si="13"/>
        <v>0</v>
      </c>
    </row>
    <row r="46" spans="1:45" s="6" customFormat="1" ht="20.25" customHeight="1" x14ac:dyDescent="0.25">
      <c r="A46" s="63"/>
      <c r="B46" s="64"/>
      <c r="C46" s="64"/>
      <c r="D46" s="64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3"/>
      <c r="AN46" s="63"/>
      <c r="AO46" s="63"/>
      <c r="AP46" s="63"/>
      <c r="AQ46" s="63"/>
      <c r="AR46" s="63"/>
      <c r="AS46" s="63"/>
    </row>
    <row r="47" spans="1:45" s="46" customFormat="1" ht="123" customHeight="1" x14ac:dyDescent="0.2">
      <c r="A47" s="117" t="s">
        <v>24</v>
      </c>
      <c r="B47" s="117"/>
      <c r="C47" s="117"/>
      <c r="D47" s="117"/>
      <c r="E47" s="136" t="s">
        <v>39</v>
      </c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8"/>
      <c r="AQ47" s="122" t="s">
        <v>20</v>
      </c>
      <c r="AR47" s="122" t="s">
        <v>22</v>
      </c>
      <c r="AS47" s="160" t="s">
        <v>21</v>
      </c>
    </row>
    <row r="48" spans="1:45" s="46" customFormat="1" x14ac:dyDescent="0.2">
      <c r="A48" s="161" t="s">
        <v>0</v>
      </c>
      <c r="B48" s="162"/>
      <c r="C48" s="165" t="s">
        <v>58</v>
      </c>
      <c r="D48" s="22" t="s">
        <v>18</v>
      </c>
      <c r="E48" s="109" t="s">
        <v>1</v>
      </c>
      <c r="F48" s="109"/>
      <c r="G48" s="109"/>
      <c r="H48" s="109"/>
      <c r="I48" s="109" t="s">
        <v>2</v>
      </c>
      <c r="J48" s="109"/>
      <c r="K48" s="109"/>
      <c r="L48" s="109"/>
      <c r="M48" s="109" t="s">
        <v>3</v>
      </c>
      <c r="N48" s="109"/>
      <c r="O48" s="109"/>
      <c r="P48" s="109"/>
      <c r="Q48" s="109" t="s">
        <v>4</v>
      </c>
      <c r="R48" s="109"/>
      <c r="S48" s="109"/>
      <c r="T48" s="109"/>
      <c r="U48" s="109" t="s">
        <v>5</v>
      </c>
      <c r="V48" s="109"/>
      <c r="W48" s="109"/>
      <c r="X48" s="109" t="s">
        <v>6</v>
      </c>
      <c r="Y48" s="109"/>
      <c r="Z48" s="109"/>
      <c r="AA48" s="109"/>
      <c r="AB48" s="109" t="s">
        <v>7</v>
      </c>
      <c r="AC48" s="109"/>
      <c r="AD48" s="109"/>
      <c r="AE48" s="109" t="s">
        <v>8</v>
      </c>
      <c r="AF48" s="109"/>
      <c r="AG48" s="109"/>
      <c r="AH48" s="109"/>
      <c r="AI48" s="109"/>
      <c r="AJ48" s="109" t="s">
        <v>9</v>
      </c>
      <c r="AK48" s="109"/>
      <c r="AL48" s="109"/>
      <c r="AM48" s="109" t="s">
        <v>10</v>
      </c>
      <c r="AN48" s="109"/>
      <c r="AO48" s="109"/>
      <c r="AP48" s="109"/>
      <c r="AQ48" s="122"/>
      <c r="AR48" s="122"/>
      <c r="AS48" s="160"/>
    </row>
    <row r="49" spans="1:45" s="46" customFormat="1" x14ac:dyDescent="0.2">
      <c r="A49" s="163"/>
      <c r="B49" s="164"/>
      <c r="C49" s="166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22"/>
      <c r="AR49" s="122"/>
      <c r="AS49" s="160"/>
    </row>
    <row r="50" spans="1:45" ht="12.75" customHeight="1" x14ac:dyDescent="0.25">
      <c r="A50" s="111" t="s">
        <v>25</v>
      </c>
      <c r="B50" s="87" t="s">
        <v>13</v>
      </c>
      <c r="C50" s="38">
        <v>4</v>
      </c>
      <c r="D50" s="24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182" t="s">
        <v>105</v>
      </c>
      <c r="AK50" s="26"/>
      <c r="AL50" s="26"/>
      <c r="AM50" s="43"/>
      <c r="AN50" s="7"/>
      <c r="AO50" s="7"/>
      <c r="AP50" s="7"/>
      <c r="AQ50" s="7">
        <f t="shared" ref="AQ50:AQ58" si="18">SUM(E50:AP50)</f>
        <v>0</v>
      </c>
      <c r="AR50" s="48">
        <f>34*5</f>
        <v>170</v>
      </c>
      <c r="AS50" s="8">
        <f t="shared" ref="AS50:AS58" si="19">AQ50/AR50</f>
        <v>0</v>
      </c>
    </row>
    <row r="51" spans="1:45" ht="12.75" customHeight="1" x14ac:dyDescent="0.25">
      <c r="A51" s="111"/>
      <c r="B51" s="87" t="s">
        <v>11</v>
      </c>
      <c r="C51" s="23">
        <v>4</v>
      </c>
      <c r="D51" s="24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182" t="s">
        <v>105</v>
      </c>
      <c r="AK51" s="26"/>
      <c r="AL51" s="26"/>
      <c r="AM51" s="43"/>
      <c r="AN51" s="7"/>
      <c r="AO51" s="7"/>
      <c r="AP51" s="7"/>
      <c r="AQ51" s="7">
        <f t="shared" si="18"/>
        <v>0</v>
      </c>
      <c r="AR51" s="48">
        <f>34*4</f>
        <v>136</v>
      </c>
      <c r="AS51" s="8">
        <f t="shared" si="19"/>
        <v>0</v>
      </c>
    </row>
    <row r="52" spans="1:45" ht="12.75" customHeight="1" x14ac:dyDescent="0.25">
      <c r="A52" s="111"/>
      <c r="B52" s="87" t="s">
        <v>16</v>
      </c>
      <c r="C52" s="23">
        <v>4</v>
      </c>
      <c r="D52" s="24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183" t="s">
        <v>107</v>
      </c>
      <c r="AJ52" s="26"/>
      <c r="AK52" s="26"/>
      <c r="AL52" s="26"/>
      <c r="AM52" s="43"/>
      <c r="AN52" s="7"/>
      <c r="AO52" s="7"/>
      <c r="AP52" s="7"/>
      <c r="AQ52" s="7">
        <f t="shared" si="18"/>
        <v>0</v>
      </c>
      <c r="AR52" s="48">
        <f>34*4</f>
        <v>136</v>
      </c>
      <c r="AS52" s="8">
        <f t="shared" si="19"/>
        <v>0</v>
      </c>
    </row>
    <row r="53" spans="1:45" ht="12.75" customHeight="1" x14ac:dyDescent="0.25">
      <c r="A53" s="111"/>
      <c r="B53" s="88" t="s">
        <v>17</v>
      </c>
      <c r="C53" s="38">
        <v>4</v>
      </c>
      <c r="D53" s="24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43"/>
      <c r="AN53" s="7"/>
      <c r="AO53" s="7"/>
      <c r="AP53" s="7"/>
      <c r="AQ53" s="7">
        <f t="shared" si="18"/>
        <v>0</v>
      </c>
      <c r="AR53" s="48">
        <f>34*2</f>
        <v>68</v>
      </c>
      <c r="AS53" s="8">
        <f t="shared" si="19"/>
        <v>0</v>
      </c>
    </row>
    <row r="54" spans="1:45" ht="13.2" customHeight="1" x14ac:dyDescent="0.25">
      <c r="A54" s="111"/>
      <c r="B54" s="88" t="s">
        <v>70</v>
      </c>
      <c r="C54" s="38">
        <v>4</v>
      </c>
      <c r="D54" s="21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43"/>
      <c r="AN54" s="7"/>
      <c r="AO54" s="7"/>
      <c r="AP54" s="7"/>
      <c r="AQ54" s="7">
        <f t="shared" si="18"/>
        <v>0</v>
      </c>
      <c r="AR54" s="48">
        <f>34*2</f>
        <v>68</v>
      </c>
      <c r="AS54" s="8">
        <f t="shared" si="19"/>
        <v>0</v>
      </c>
    </row>
    <row r="55" spans="1:45" ht="12.75" customHeight="1" x14ac:dyDescent="0.25">
      <c r="A55" s="111"/>
      <c r="B55" s="88" t="s">
        <v>50</v>
      </c>
      <c r="C55" s="38">
        <v>4</v>
      </c>
      <c r="D55" s="21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43"/>
      <c r="AN55" s="7"/>
      <c r="AO55" s="7"/>
      <c r="AP55" s="7"/>
      <c r="AQ55" s="7">
        <f t="shared" si="18"/>
        <v>0</v>
      </c>
      <c r="AR55" s="3">
        <f t="shared" ref="AR55:AR57" si="20">34*1</f>
        <v>34</v>
      </c>
      <c r="AS55" s="8">
        <f t="shared" si="19"/>
        <v>0</v>
      </c>
    </row>
    <row r="56" spans="1:45" ht="12.75" customHeight="1" x14ac:dyDescent="0.25">
      <c r="A56" s="111"/>
      <c r="B56" s="87" t="s">
        <v>51</v>
      </c>
      <c r="C56" s="38">
        <v>4</v>
      </c>
      <c r="D56" s="21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43"/>
      <c r="AN56" s="7"/>
      <c r="AO56" s="7"/>
      <c r="AP56" s="7"/>
      <c r="AQ56" s="7">
        <f t="shared" si="18"/>
        <v>0</v>
      </c>
      <c r="AR56" s="3">
        <f t="shared" si="20"/>
        <v>34</v>
      </c>
      <c r="AS56" s="8">
        <f t="shared" si="19"/>
        <v>0</v>
      </c>
    </row>
    <row r="57" spans="1:45" ht="12.75" customHeight="1" x14ac:dyDescent="0.25">
      <c r="A57" s="111"/>
      <c r="B57" s="87" t="s">
        <v>52</v>
      </c>
      <c r="C57" s="38">
        <v>4</v>
      </c>
      <c r="D57" s="21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43"/>
      <c r="AN57" s="7"/>
      <c r="AO57" s="7"/>
      <c r="AP57" s="7"/>
      <c r="AQ57" s="7">
        <f t="shared" si="18"/>
        <v>0</v>
      </c>
      <c r="AR57" s="3">
        <f t="shared" si="20"/>
        <v>34</v>
      </c>
      <c r="AS57" s="8">
        <f t="shared" si="19"/>
        <v>0</v>
      </c>
    </row>
    <row r="58" spans="1:45" ht="12.75" customHeight="1" x14ac:dyDescent="0.25">
      <c r="A58" s="111"/>
      <c r="B58" s="88" t="s">
        <v>68</v>
      </c>
      <c r="C58" s="38">
        <v>4</v>
      </c>
      <c r="D58" s="24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43"/>
      <c r="AN58" s="7"/>
      <c r="AO58" s="7"/>
      <c r="AP58" s="7"/>
      <c r="AQ58" s="7">
        <f t="shared" si="18"/>
        <v>0</v>
      </c>
      <c r="AR58" s="48">
        <f t="shared" ref="AR58" si="21">34*2</f>
        <v>68</v>
      </c>
      <c r="AS58" s="8">
        <f t="shared" si="19"/>
        <v>0</v>
      </c>
    </row>
    <row r="59" spans="1:45" ht="12.75" customHeight="1" x14ac:dyDescent="0.25">
      <c r="A59" s="95"/>
      <c r="B59" s="96"/>
      <c r="C59" s="96"/>
      <c r="D59" s="97"/>
      <c r="E59" s="98"/>
      <c r="F59" s="98"/>
      <c r="G59" s="98"/>
      <c r="H59" s="98"/>
      <c r="I59" s="98"/>
      <c r="J59" s="98"/>
      <c r="K59" s="98" t="s">
        <v>106</v>
      </c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9"/>
      <c r="AN59" s="100"/>
      <c r="AO59" s="100"/>
      <c r="AP59" s="100"/>
      <c r="AQ59" s="100"/>
      <c r="AR59" s="101"/>
      <c r="AS59" s="102"/>
    </row>
    <row r="60" spans="1:45" ht="27" customHeight="1" x14ac:dyDescent="0.25">
      <c r="A60" s="63"/>
      <c r="B60" s="64"/>
      <c r="C60" s="64"/>
      <c r="D60" s="64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3"/>
      <c r="AN60" s="63"/>
      <c r="AO60" s="63"/>
      <c r="AP60" s="63"/>
      <c r="AQ60" s="63"/>
      <c r="AR60" s="63"/>
      <c r="AS60" s="63"/>
    </row>
    <row r="61" spans="1:45" s="44" customFormat="1" ht="90.75" customHeight="1" x14ac:dyDescent="0.25">
      <c r="A61" s="117" t="s">
        <v>26</v>
      </c>
      <c r="B61" s="117"/>
      <c r="C61" s="117"/>
      <c r="D61" s="117"/>
      <c r="E61" s="112" t="s">
        <v>39</v>
      </c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22" t="s">
        <v>20</v>
      </c>
      <c r="AR61" s="122" t="s">
        <v>22</v>
      </c>
      <c r="AS61" s="160" t="s">
        <v>21</v>
      </c>
    </row>
    <row r="62" spans="1:45" s="44" customFormat="1" ht="21" customHeight="1" x14ac:dyDescent="0.25">
      <c r="A62" s="109" t="s">
        <v>0</v>
      </c>
      <c r="B62" s="109"/>
      <c r="C62" s="109"/>
      <c r="D62" s="22" t="s">
        <v>18</v>
      </c>
      <c r="E62" s="109" t="s">
        <v>1</v>
      </c>
      <c r="F62" s="109"/>
      <c r="G62" s="109"/>
      <c r="H62" s="109"/>
      <c r="I62" s="109" t="s">
        <v>2</v>
      </c>
      <c r="J62" s="109"/>
      <c r="K62" s="109"/>
      <c r="L62" s="109"/>
      <c r="M62" s="109" t="s">
        <v>3</v>
      </c>
      <c r="N62" s="109"/>
      <c r="O62" s="109"/>
      <c r="P62" s="109"/>
      <c r="Q62" s="109" t="s">
        <v>4</v>
      </c>
      <c r="R62" s="109"/>
      <c r="S62" s="109"/>
      <c r="T62" s="109"/>
      <c r="U62" s="109" t="s">
        <v>5</v>
      </c>
      <c r="V62" s="109"/>
      <c r="W62" s="109"/>
      <c r="X62" s="109" t="s">
        <v>6</v>
      </c>
      <c r="Y62" s="109"/>
      <c r="Z62" s="109"/>
      <c r="AA62" s="109"/>
      <c r="AB62" s="109" t="s">
        <v>7</v>
      </c>
      <c r="AC62" s="109"/>
      <c r="AD62" s="109"/>
      <c r="AE62" s="109" t="s">
        <v>8</v>
      </c>
      <c r="AF62" s="109"/>
      <c r="AG62" s="109"/>
      <c r="AH62" s="109"/>
      <c r="AI62" s="109"/>
      <c r="AJ62" s="109" t="s">
        <v>9</v>
      </c>
      <c r="AK62" s="109"/>
      <c r="AL62" s="109"/>
      <c r="AM62" s="109" t="s">
        <v>10</v>
      </c>
      <c r="AN62" s="109"/>
      <c r="AO62" s="109"/>
      <c r="AP62" s="109"/>
      <c r="AQ62" s="122"/>
      <c r="AR62" s="122"/>
      <c r="AS62" s="160"/>
    </row>
    <row r="63" spans="1:45" s="44" customFormat="1" ht="15" customHeight="1" x14ac:dyDescent="0.25">
      <c r="A63" s="109"/>
      <c r="B63" s="109"/>
      <c r="C63" s="109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22"/>
      <c r="AR63" s="122"/>
      <c r="AS63" s="160"/>
    </row>
    <row r="64" spans="1:45" s="44" customFormat="1" ht="14.25" customHeight="1" x14ac:dyDescent="0.25">
      <c r="A64" s="111" t="s">
        <v>25</v>
      </c>
      <c r="B64" s="87" t="s">
        <v>13</v>
      </c>
      <c r="C64" s="23">
        <v>5</v>
      </c>
      <c r="D64" s="24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182" t="s">
        <v>105</v>
      </c>
      <c r="AL64" s="4"/>
      <c r="AM64" s="7"/>
      <c r="AN64" s="7"/>
      <c r="AO64" s="7"/>
      <c r="AP64" s="7"/>
      <c r="AQ64" s="7">
        <f t="shared" ref="AQ64:AQ74" si="22">SUM(E64:AP64)</f>
        <v>0</v>
      </c>
      <c r="AR64" s="3">
        <f>34*5</f>
        <v>170</v>
      </c>
      <c r="AS64" s="8">
        <f t="shared" ref="AS64:AS74" si="23">AQ64/AR64</f>
        <v>0</v>
      </c>
    </row>
    <row r="65" spans="1:45" s="44" customFormat="1" ht="18" customHeight="1" x14ac:dyDescent="0.25">
      <c r="A65" s="111"/>
      <c r="B65" s="87" t="s">
        <v>27</v>
      </c>
      <c r="C65" s="23">
        <v>5</v>
      </c>
      <c r="D65" s="24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182" t="s">
        <v>105</v>
      </c>
      <c r="AL65" s="26"/>
      <c r="AM65" s="7"/>
      <c r="AN65" s="7"/>
      <c r="AO65" s="7"/>
      <c r="AP65" s="7"/>
      <c r="AQ65" s="7">
        <f t="shared" si="22"/>
        <v>0</v>
      </c>
      <c r="AR65" s="3">
        <f>34*3</f>
        <v>102</v>
      </c>
      <c r="AS65" s="8">
        <f t="shared" si="23"/>
        <v>0</v>
      </c>
    </row>
    <row r="66" spans="1:45" s="44" customFormat="1" ht="21" customHeight="1" x14ac:dyDescent="0.25">
      <c r="A66" s="111"/>
      <c r="B66" s="87" t="s">
        <v>12</v>
      </c>
      <c r="C66" s="23">
        <v>5</v>
      </c>
      <c r="D66" s="19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7"/>
      <c r="AN66" s="7"/>
      <c r="AO66" s="7"/>
      <c r="AP66" s="7"/>
      <c r="AQ66" s="7">
        <f t="shared" si="22"/>
        <v>0</v>
      </c>
      <c r="AR66" s="3">
        <f t="shared" ref="AR66" si="24">34*3</f>
        <v>102</v>
      </c>
      <c r="AS66" s="8">
        <f t="shared" si="23"/>
        <v>0</v>
      </c>
    </row>
    <row r="67" spans="1:45" s="44" customFormat="1" ht="21" customHeight="1" x14ac:dyDescent="0.25">
      <c r="A67" s="111"/>
      <c r="B67" s="87" t="s">
        <v>11</v>
      </c>
      <c r="C67" s="23">
        <v>5</v>
      </c>
      <c r="D67" s="2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7"/>
      <c r="AN67" s="7"/>
      <c r="AO67" s="7"/>
      <c r="AP67" s="7"/>
      <c r="AQ67" s="7">
        <f t="shared" si="22"/>
        <v>0</v>
      </c>
      <c r="AR67" s="3">
        <f t="shared" ref="AR67" si="25">34*5</f>
        <v>170</v>
      </c>
      <c r="AS67" s="8">
        <f t="shared" si="23"/>
        <v>0</v>
      </c>
    </row>
    <row r="68" spans="1:45" s="44" customFormat="1" ht="21" customHeight="1" x14ac:dyDescent="0.25">
      <c r="A68" s="111"/>
      <c r="B68" s="87" t="s">
        <v>28</v>
      </c>
      <c r="C68" s="23">
        <v>5</v>
      </c>
      <c r="D68" s="24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43"/>
      <c r="AJ68" s="43"/>
      <c r="AK68" s="26"/>
      <c r="AL68" s="26"/>
      <c r="AM68" s="7"/>
      <c r="AN68" s="7"/>
      <c r="AO68" s="7"/>
      <c r="AP68" s="7"/>
      <c r="AQ68" s="7">
        <f t="shared" si="22"/>
        <v>0</v>
      </c>
      <c r="AR68" s="3">
        <f t="shared" ref="AR68" si="26">34*3</f>
        <v>102</v>
      </c>
      <c r="AS68" s="8">
        <f t="shared" si="23"/>
        <v>0</v>
      </c>
    </row>
    <row r="69" spans="1:45" s="44" customFormat="1" ht="18" customHeight="1" x14ac:dyDescent="0.25">
      <c r="A69" s="111"/>
      <c r="B69" s="87" t="s">
        <v>30</v>
      </c>
      <c r="C69" s="23">
        <v>5</v>
      </c>
      <c r="D69" s="24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42"/>
      <c r="AH69" s="26"/>
      <c r="AI69" s="26"/>
      <c r="AJ69" s="43"/>
      <c r="AK69" s="26"/>
      <c r="AL69" s="26"/>
      <c r="AM69" s="7"/>
      <c r="AN69" s="7"/>
      <c r="AO69" s="7"/>
      <c r="AP69" s="7"/>
      <c r="AQ69" s="7">
        <f t="shared" si="22"/>
        <v>0</v>
      </c>
      <c r="AR69" s="3">
        <f>34*1</f>
        <v>34</v>
      </c>
      <c r="AS69" s="8">
        <f t="shared" si="23"/>
        <v>0</v>
      </c>
    </row>
    <row r="70" spans="1:45" s="44" customFormat="1" ht="18" customHeight="1" x14ac:dyDescent="0.25">
      <c r="A70" s="111"/>
      <c r="B70" s="87" t="s">
        <v>29</v>
      </c>
      <c r="C70" s="23">
        <v>5</v>
      </c>
      <c r="D70" s="21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4"/>
      <c r="AI70" s="26"/>
      <c r="AJ70" s="7"/>
      <c r="AK70" s="3"/>
      <c r="AL70" s="4"/>
      <c r="AM70" s="7"/>
      <c r="AN70" s="7"/>
      <c r="AO70" s="7"/>
      <c r="AP70" s="7"/>
      <c r="AQ70" s="7">
        <f t="shared" si="22"/>
        <v>0</v>
      </c>
      <c r="AR70" s="3">
        <f t="shared" ref="AR70:AR72" si="27">34*1</f>
        <v>34</v>
      </c>
      <c r="AS70" s="8">
        <f t="shared" si="23"/>
        <v>0</v>
      </c>
    </row>
    <row r="71" spans="1:45" s="44" customFormat="1" ht="18" customHeight="1" x14ac:dyDescent="0.25">
      <c r="A71" s="111"/>
      <c r="B71" s="88" t="s">
        <v>50</v>
      </c>
      <c r="C71" s="23">
        <v>5</v>
      </c>
      <c r="D71" s="21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26"/>
      <c r="AJ71" s="7"/>
      <c r="AK71" s="3"/>
      <c r="AL71" s="4"/>
      <c r="AM71" s="7"/>
      <c r="AN71" s="7"/>
      <c r="AO71" s="7"/>
      <c r="AP71" s="7"/>
      <c r="AQ71" s="7">
        <f t="shared" si="22"/>
        <v>0</v>
      </c>
      <c r="AR71" s="3">
        <f t="shared" si="27"/>
        <v>34</v>
      </c>
      <c r="AS71" s="8">
        <f t="shared" si="23"/>
        <v>0</v>
      </c>
    </row>
    <row r="72" spans="1:45" s="44" customFormat="1" ht="12.75" customHeight="1" x14ac:dyDescent="0.25">
      <c r="A72" s="111"/>
      <c r="B72" s="87" t="s">
        <v>51</v>
      </c>
      <c r="C72" s="23">
        <v>5</v>
      </c>
      <c r="D72" s="21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26"/>
      <c r="AJ72" s="7"/>
      <c r="AK72" s="3"/>
      <c r="AL72" s="4"/>
      <c r="AM72" s="7"/>
      <c r="AN72" s="7"/>
      <c r="AO72" s="7"/>
      <c r="AP72" s="7"/>
      <c r="AQ72" s="7">
        <f t="shared" si="22"/>
        <v>0</v>
      </c>
      <c r="AR72" s="3">
        <f t="shared" si="27"/>
        <v>34</v>
      </c>
      <c r="AS72" s="8">
        <f t="shared" si="23"/>
        <v>0</v>
      </c>
    </row>
    <row r="73" spans="1:45" s="44" customFormat="1" ht="15" customHeight="1" x14ac:dyDescent="0.25">
      <c r="A73" s="111"/>
      <c r="B73" s="88" t="s">
        <v>71</v>
      </c>
      <c r="C73" s="23">
        <v>5</v>
      </c>
      <c r="D73" s="24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4"/>
      <c r="AM73" s="7"/>
      <c r="AN73" s="7"/>
      <c r="AO73" s="7"/>
      <c r="AP73" s="7"/>
      <c r="AQ73" s="7">
        <f t="shared" si="22"/>
        <v>0</v>
      </c>
      <c r="AR73" s="3">
        <f>34*2</f>
        <v>68</v>
      </c>
      <c r="AS73" s="8">
        <f t="shared" si="23"/>
        <v>0</v>
      </c>
    </row>
    <row r="74" spans="1:45" s="44" customFormat="1" ht="26.4" customHeight="1" x14ac:dyDescent="0.25">
      <c r="A74" s="111"/>
      <c r="B74" s="87" t="s">
        <v>68</v>
      </c>
      <c r="C74" s="23">
        <v>5</v>
      </c>
      <c r="D74" s="24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4"/>
      <c r="W74" s="4"/>
      <c r="X74" s="4"/>
      <c r="Y74" s="4"/>
      <c r="Z74" s="4"/>
      <c r="AA74" s="4"/>
      <c r="AB74" s="4"/>
      <c r="AC74" s="4"/>
      <c r="AD74" s="4"/>
      <c r="AE74" s="7"/>
      <c r="AF74" s="4"/>
      <c r="AG74" s="4"/>
      <c r="AH74" s="3"/>
      <c r="AI74" s="3"/>
      <c r="AJ74" s="7"/>
      <c r="AK74" s="26"/>
      <c r="AL74" s="4"/>
      <c r="AM74" s="7"/>
      <c r="AN74" s="7"/>
      <c r="AO74" s="7"/>
      <c r="AP74" s="7"/>
      <c r="AQ74" s="7">
        <f t="shared" si="22"/>
        <v>0</v>
      </c>
      <c r="AR74" s="3">
        <f t="shared" ref="AR74" si="28">34*2</f>
        <v>68</v>
      </c>
      <c r="AS74" s="8">
        <f t="shared" si="23"/>
        <v>0</v>
      </c>
    </row>
    <row r="75" spans="1:45" s="44" customFormat="1" ht="26.4" customHeight="1" x14ac:dyDescent="0.25">
      <c r="A75" s="103"/>
      <c r="B75" s="93"/>
      <c r="C75" s="92"/>
      <c r="D75" s="10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5"/>
      <c r="W75" s="105"/>
      <c r="X75" s="105"/>
      <c r="Y75" s="105"/>
      <c r="Z75" s="105"/>
      <c r="AA75" s="105"/>
      <c r="AB75" s="105"/>
      <c r="AC75" s="105"/>
      <c r="AD75" s="105"/>
      <c r="AE75" s="100"/>
      <c r="AF75" s="105"/>
      <c r="AG75" s="105"/>
      <c r="AH75" s="32"/>
      <c r="AI75" s="32"/>
      <c r="AJ75" s="100" t="s">
        <v>108</v>
      </c>
      <c r="AK75" s="98"/>
      <c r="AL75" s="105"/>
      <c r="AM75" s="100"/>
      <c r="AN75" s="100"/>
      <c r="AO75" s="100"/>
      <c r="AP75" s="100"/>
      <c r="AQ75" s="100"/>
      <c r="AR75" s="32"/>
      <c r="AS75" s="102"/>
    </row>
    <row r="76" spans="1:45" s="44" customFormat="1" ht="27" customHeight="1" x14ac:dyDescent="0.25">
      <c r="A76" s="110"/>
      <c r="B76" s="110"/>
      <c r="C76" s="110"/>
      <c r="D76" s="110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3"/>
      <c r="AN76" s="63"/>
      <c r="AO76" s="63"/>
      <c r="AP76" s="63"/>
      <c r="AQ76" s="63"/>
      <c r="AR76" s="63"/>
      <c r="AS76" s="63"/>
    </row>
    <row r="77" spans="1:45" s="2" customFormat="1" ht="116.25" customHeight="1" x14ac:dyDescent="0.25">
      <c r="A77" s="154" t="s">
        <v>31</v>
      </c>
      <c r="B77" s="155"/>
      <c r="C77" s="155"/>
      <c r="D77" s="156"/>
      <c r="E77" s="157" t="s">
        <v>39</v>
      </c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9"/>
      <c r="AQ77" s="177" t="s">
        <v>20</v>
      </c>
      <c r="AR77" s="171" t="s">
        <v>22</v>
      </c>
      <c r="AS77" s="174" t="s">
        <v>21</v>
      </c>
    </row>
    <row r="78" spans="1:45" s="2" customFormat="1" ht="21.75" customHeight="1" x14ac:dyDescent="0.25">
      <c r="A78" s="161" t="s">
        <v>0</v>
      </c>
      <c r="B78" s="169"/>
      <c r="C78" s="162"/>
      <c r="D78" s="22" t="s">
        <v>18</v>
      </c>
      <c r="E78" s="150" t="s">
        <v>1</v>
      </c>
      <c r="F78" s="151"/>
      <c r="G78" s="151"/>
      <c r="H78" s="152"/>
      <c r="I78" s="150" t="s">
        <v>2</v>
      </c>
      <c r="J78" s="151"/>
      <c r="K78" s="151"/>
      <c r="L78" s="152"/>
      <c r="M78" s="150" t="s">
        <v>3</v>
      </c>
      <c r="N78" s="151"/>
      <c r="O78" s="151"/>
      <c r="P78" s="152"/>
      <c r="Q78" s="150" t="s">
        <v>4</v>
      </c>
      <c r="R78" s="151"/>
      <c r="S78" s="151"/>
      <c r="T78" s="152"/>
      <c r="U78" s="150" t="s">
        <v>5</v>
      </c>
      <c r="V78" s="151"/>
      <c r="W78" s="152"/>
      <c r="X78" s="150" t="s">
        <v>6</v>
      </c>
      <c r="Y78" s="151"/>
      <c r="Z78" s="151"/>
      <c r="AA78" s="152"/>
      <c r="AB78" s="150" t="s">
        <v>7</v>
      </c>
      <c r="AC78" s="151"/>
      <c r="AD78" s="152"/>
      <c r="AE78" s="150" t="s">
        <v>8</v>
      </c>
      <c r="AF78" s="151"/>
      <c r="AG78" s="151"/>
      <c r="AH78" s="151"/>
      <c r="AI78" s="152"/>
      <c r="AJ78" s="150" t="s">
        <v>9</v>
      </c>
      <c r="AK78" s="151"/>
      <c r="AL78" s="152"/>
      <c r="AM78" s="150" t="s">
        <v>10</v>
      </c>
      <c r="AN78" s="151"/>
      <c r="AO78" s="151"/>
      <c r="AP78" s="152"/>
      <c r="AQ78" s="178"/>
      <c r="AR78" s="172"/>
      <c r="AS78" s="175"/>
    </row>
    <row r="79" spans="1:45" s="6" customFormat="1" ht="11.25" customHeight="1" x14ac:dyDescent="0.2">
      <c r="A79" s="163"/>
      <c r="B79" s="170"/>
      <c r="C79" s="164"/>
      <c r="D79" s="22" t="s">
        <v>19</v>
      </c>
      <c r="E79" s="5">
        <v>1</v>
      </c>
      <c r="F79" s="5">
        <v>2</v>
      </c>
      <c r="G79" s="5">
        <v>3</v>
      </c>
      <c r="H79" s="5">
        <v>4</v>
      </c>
      <c r="I79" s="5">
        <v>5</v>
      </c>
      <c r="J79" s="5">
        <v>6</v>
      </c>
      <c r="K79" s="5">
        <v>7</v>
      </c>
      <c r="L79" s="5">
        <v>8</v>
      </c>
      <c r="M79" s="5">
        <v>9</v>
      </c>
      <c r="N79" s="5">
        <v>10</v>
      </c>
      <c r="O79" s="5">
        <v>11</v>
      </c>
      <c r="P79" s="5">
        <v>12</v>
      </c>
      <c r="Q79" s="5">
        <v>13</v>
      </c>
      <c r="R79" s="5">
        <v>14</v>
      </c>
      <c r="S79" s="5">
        <v>15</v>
      </c>
      <c r="T79" s="5">
        <v>16</v>
      </c>
      <c r="U79" s="5">
        <v>17</v>
      </c>
      <c r="V79" s="5">
        <v>18</v>
      </c>
      <c r="W79" s="5">
        <v>19</v>
      </c>
      <c r="X79" s="5">
        <v>20</v>
      </c>
      <c r="Y79" s="5">
        <v>21</v>
      </c>
      <c r="Z79" s="5">
        <v>22</v>
      </c>
      <c r="AA79" s="5">
        <v>23</v>
      </c>
      <c r="AB79" s="5">
        <v>24</v>
      </c>
      <c r="AC79" s="5">
        <v>25</v>
      </c>
      <c r="AD79" s="5">
        <v>26</v>
      </c>
      <c r="AE79" s="5">
        <v>27</v>
      </c>
      <c r="AF79" s="5">
        <v>28</v>
      </c>
      <c r="AG79" s="5">
        <v>29</v>
      </c>
      <c r="AH79" s="5">
        <v>30</v>
      </c>
      <c r="AI79" s="5">
        <v>31</v>
      </c>
      <c r="AJ79" s="5">
        <v>32</v>
      </c>
      <c r="AK79" s="5">
        <v>33</v>
      </c>
      <c r="AL79" s="5">
        <v>34</v>
      </c>
      <c r="AM79" s="5">
        <v>35</v>
      </c>
      <c r="AN79" s="5">
        <v>36</v>
      </c>
      <c r="AO79" s="5">
        <v>37</v>
      </c>
      <c r="AP79" s="5">
        <v>38</v>
      </c>
      <c r="AQ79" s="179"/>
      <c r="AR79" s="173"/>
      <c r="AS79" s="176"/>
    </row>
    <row r="80" spans="1:45" ht="12.75" customHeight="1" x14ac:dyDescent="0.25">
      <c r="A80" s="153" t="s">
        <v>25</v>
      </c>
      <c r="B80" s="91" t="s">
        <v>13</v>
      </c>
      <c r="C80" s="50">
        <v>6</v>
      </c>
      <c r="D80" s="51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182" t="s">
        <v>105</v>
      </c>
      <c r="AL80" s="26"/>
      <c r="AM80" s="43"/>
      <c r="AN80" s="43"/>
      <c r="AO80" s="43"/>
      <c r="AP80" s="43"/>
      <c r="AQ80" s="7">
        <f t="shared" ref="AQ80:AQ90" si="29">SUM(E80:AP80)</f>
        <v>0</v>
      </c>
      <c r="AR80" s="3">
        <f>34*6</f>
        <v>204</v>
      </c>
      <c r="AS80" s="8">
        <f t="shared" ref="AS80:AS90" si="30">AQ80/AR80</f>
        <v>0</v>
      </c>
    </row>
    <row r="81" spans="1:45" ht="12.75" customHeight="1" x14ac:dyDescent="0.25">
      <c r="A81" s="153"/>
      <c r="B81" s="87" t="s">
        <v>27</v>
      </c>
      <c r="C81" s="50">
        <v>6</v>
      </c>
      <c r="D81" s="51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182" t="s">
        <v>105</v>
      </c>
      <c r="AL81" s="26"/>
      <c r="AM81" s="43"/>
      <c r="AN81" s="43"/>
      <c r="AO81" s="43"/>
      <c r="AP81" s="43"/>
      <c r="AQ81" s="7">
        <f t="shared" si="29"/>
        <v>0</v>
      </c>
      <c r="AR81" s="3">
        <f>34*3</f>
        <v>102</v>
      </c>
      <c r="AS81" s="8">
        <f t="shared" si="30"/>
        <v>0</v>
      </c>
    </row>
    <row r="82" spans="1:45" ht="12.75" customHeight="1" x14ac:dyDescent="0.25">
      <c r="A82" s="153"/>
      <c r="B82" s="87" t="s">
        <v>12</v>
      </c>
      <c r="C82" s="50">
        <v>6</v>
      </c>
      <c r="D82" s="51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43"/>
      <c r="AN82" s="43"/>
      <c r="AO82" s="43"/>
      <c r="AP82" s="43"/>
      <c r="AQ82" s="7">
        <f t="shared" si="29"/>
        <v>0</v>
      </c>
      <c r="AR82" s="3">
        <f t="shared" ref="AR82" si="31">34*3</f>
        <v>102</v>
      </c>
      <c r="AS82" s="8">
        <f t="shared" si="30"/>
        <v>0</v>
      </c>
    </row>
    <row r="83" spans="1:45" ht="12.75" customHeight="1" x14ac:dyDescent="0.25">
      <c r="A83" s="153"/>
      <c r="B83" s="87" t="s">
        <v>11</v>
      </c>
      <c r="C83" s="50">
        <v>6</v>
      </c>
      <c r="D83" s="51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43"/>
      <c r="AJ83" s="43"/>
      <c r="AK83" s="26"/>
      <c r="AL83" s="26"/>
      <c r="AM83" s="43"/>
      <c r="AN83" s="43"/>
      <c r="AO83" s="43"/>
      <c r="AP83" s="43"/>
      <c r="AQ83" s="7">
        <f t="shared" si="29"/>
        <v>0</v>
      </c>
      <c r="AR83" s="3">
        <f>34*5</f>
        <v>170</v>
      </c>
      <c r="AS83" s="8">
        <f t="shared" si="30"/>
        <v>0</v>
      </c>
    </row>
    <row r="84" spans="1:45" x14ac:dyDescent="0.25">
      <c r="A84" s="153"/>
      <c r="B84" s="87" t="s">
        <v>28</v>
      </c>
      <c r="C84" s="50">
        <v>6</v>
      </c>
      <c r="D84" s="51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43"/>
      <c r="AJ84" s="43"/>
      <c r="AK84" s="26"/>
      <c r="AL84" s="26"/>
      <c r="AM84" s="43"/>
      <c r="AN84" s="43"/>
      <c r="AO84" s="43"/>
      <c r="AP84" s="43"/>
      <c r="AQ84" s="7">
        <f t="shared" si="29"/>
        <v>0</v>
      </c>
      <c r="AR84" s="3">
        <f>34*3</f>
        <v>102</v>
      </c>
      <c r="AS84" s="8">
        <f t="shared" si="30"/>
        <v>0</v>
      </c>
    </row>
    <row r="85" spans="1:45" ht="12.75" customHeight="1" x14ac:dyDescent="0.25">
      <c r="A85" s="153"/>
      <c r="B85" s="87" t="s">
        <v>30</v>
      </c>
      <c r="C85" s="50">
        <v>6</v>
      </c>
      <c r="D85" s="51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42"/>
      <c r="AH85" s="26"/>
      <c r="AI85" s="26"/>
      <c r="AJ85" s="43"/>
      <c r="AK85" s="26"/>
      <c r="AL85" s="26"/>
      <c r="AM85" s="43"/>
      <c r="AN85" s="43"/>
      <c r="AO85" s="43"/>
      <c r="AP85" s="43"/>
      <c r="AQ85" s="7">
        <f t="shared" si="29"/>
        <v>0</v>
      </c>
      <c r="AR85" s="3">
        <f>34*1</f>
        <v>34</v>
      </c>
      <c r="AS85" s="8">
        <f t="shared" si="30"/>
        <v>0</v>
      </c>
    </row>
    <row r="86" spans="1:45" ht="12.75" customHeight="1" x14ac:dyDescent="0.25">
      <c r="A86" s="153"/>
      <c r="B86" s="87" t="s">
        <v>29</v>
      </c>
      <c r="C86" s="50">
        <v>6</v>
      </c>
      <c r="D86" s="51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42"/>
      <c r="AJ86" s="26"/>
      <c r="AK86" s="26"/>
      <c r="AL86" s="26"/>
      <c r="AM86" s="43"/>
      <c r="AN86" s="43"/>
      <c r="AO86" s="43"/>
      <c r="AP86" s="43"/>
      <c r="AQ86" s="7">
        <f t="shared" si="29"/>
        <v>0</v>
      </c>
      <c r="AR86" s="3">
        <f t="shared" ref="AR86:AR88" si="32">34*1</f>
        <v>34</v>
      </c>
      <c r="AS86" s="8">
        <f t="shared" si="30"/>
        <v>0</v>
      </c>
    </row>
    <row r="87" spans="1:45" ht="12.75" customHeight="1" x14ac:dyDescent="0.25">
      <c r="A87" s="153"/>
      <c r="B87" s="88" t="s">
        <v>50</v>
      </c>
      <c r="C87" s="50">
        <v>6</v>
      </c>
      <c r="D87" s="51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42"/>
      <c r="AI87" s="42"/>
      <c r="AJ87" s="43"/>
      <c r="AK87" s="26"/>
      <c r="AL87" s="26"/>
      <c r="AM87" s="43"/>
      <c r="AN87" s="43"/>
      <c r="AO87" s="43"/>
      <c r="AP87" s="43"/>
      <c r="AQ87" s="7">
        <f t="shared" si="29"/>
        <v>0</v>
      </c>
      <c r="AR87" s="3">
        <f t="shared" si="32"/>
        <v>34</v>
      </c>
      <c r="AS87" s="8">
        <f t="shared" si="30"/>
        <v>0</v>
      </c>
    </row>
    <row r="88" spans="1:45" ht="12.75" customHeight="1" x14ac:dyDescent="0.25">
      <c r="A88" s="153"/>
      <c r="B88" s="88" t="s">
        <v>51</v>
      </c>
      <c r="C88" s="50">
        <v>6</v>
      </c>
      <c r="D88" s="51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2"/>
      <c r="AI88" s="42"/>
      <c r="AJ88" s="43"/>
      <c r="AK88" s="26"/>
      <c r="AL88" s="26"/>
      <c r="AM88" s="43"/>
      <c r="AN88" s="43"/>
      <c r="AO88" s="43"/>
      <c r="AP88" s="43"/>
      <c r="AQ88" s="7">
        <f t="shared" si="29"/>
        <v>0</v>
      </c>
      <c r="AR88" s="3">
        <f t="shared" si="32"/>
        <v>34</v>
      </c>
      <c r="AS88" s="8">
        <f t="shared" si="30"/>
        <v>0</v>
      </c>
    </row>
    <row r="89" spans="1:45" ht="12.75" customHeight="1" x14ac:dyDescent="0.25">
      <c r="A89" s="153"/>
      <c r="B89" s="88" t="s">
        <v>71</v>
      </c>
      <c r="C89" s="50">
        <v>6</v>
      </c>
      <c r="D89" s="51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2"/>
      <c r="AI89" s="42"/>
      <c r="AJ89" s="43"/>
      <c r="AK89" s="26"/>
      <c r="AL89" s="26"/>
      <c r="AM89" s="43"/>
      <c r="AN89" s="43"/>
      <c r="AO89" s="43"/>
      <c r="AP89" s="43"/>
      <c r="AQ89" s="7">
        <f t="shared" si="29"/>
        <v>0</v>
      </c>
      <c r="AR89" s="3">
        <f>34*2</f>
        <v>68</v>
      </c>
      <c r="AS89" s="8">
        <f t="shared" si="30"/>
        <v>0</v>
      </c>
    </row>
    <row r="90" spans="1:45" ht="12.75" customHeight="1" x14ac:dyDescent="0.25">
      <c r="A90" s="153"/>
      <c r="B90" s="88" t="s">
        <v>68</v>
      </c>
      <c r="C90" s="50">
        <v>6</v>
      </c>
      <c r="D90" s="51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42"/>
      <c r="AI90" s="42"/>
      <c r="AJ90" s="43"/>
      <c r="AK90" s="26"/>
      <c r="AL90" s="26"/>
      <c r="AM90" s="43"/>
      <c r="AN90" s="43"/>
      <c r="AO90" s="43"/>
      <c r="AP90" s="43"/>
      <c r="AQ90" s="7">
        <f t="shared" si="29"/>
        <v>0</v>
      </c>
      <c r="AR90" s="3">
        <f t="shared" ref="AR90" si="33">34*2</f>
        <v>68</v>
      </c>
      <c r="AS90" s="8">
        <f t="shared" si="30"/>
        <v>0</v>
      </c>
    </row>
    <row r="91" spans="1:45" ht="12.75" customHeight="1" x14ac:dyDescent="0.25">
      <c r="A91" s="106"/>
      <c r="B91" s="96"/>
      <c r="C91" s="96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107"/>
      <c r="AI91" s="107"/>
      <c r="AJ91" s="99" t="s">
        <v>108</v>
      </c>
      <c r="AK91" s="98"/>
      <c r="AL91" s="98"/>
      <c r="AM91" s="99"/>
      <c r="AN91" s="99"/>
      <c r="AO91" s="99"/>
      <c r="AP91" s="99"/>
      <c r="AQ91" s="100"/>
      <c r="AR91" s="32"/>
      <c r="AS91" s="102"/>
    </row>
    <row r="92" spans="1:45" ht="27" customHeight="1" x14ac:dyDescent="0.25">
      <c r="A92" s="63"/>
      <c r="B92" s="64"/>
      <c r="C92" s="64"/>
      <c r="D92" s="64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3"/>
      <c r="AN92" s="63"/>
      <c r="AO92" s="63"/>
      <c r="AP92" s="63"/>
      <c r="AQ92" s="63"/>
      <c r="AR92" s="63"/>
      <c r="AS92" s="63"/>
    </row>
    <row r="93" spans="1:45" s="2" customFormat="1" ht="81.75" customHeight="1" x14ac:dyDescent="0.25">
      <c r="A93" s="117" t="s">
        <v>33</v>
      </c>
      <c r="B93" s="117"/>
      <c r="C93" s="117"/>
      <c r="D93" s="117"/>
      <c r="E93" s="157" t="s">
        <v>39</v>
      </c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9"/>
      <c r="AQ93" s="122" t="s">
        <v>20</v>
      </c>
      <c r="AR93" s="167" t="s">
        <v>22</v>
      </c>
      <c r="AS93" s="168" t="s">
        <v>21</v>
      </c>
    </row>
    <row r="94" spans="1:45" s="2" customFormat="1" ht="21.75" customHeight="1" x14ac:dyDescent="0.25">
      <c r="A94" s="109" t="s">
        <v>0</v>
      </c>
      <c r="B94" s="109"/>
      <c r="C94" s="109"/>
      <c r="D94" s="22" t="s">
        <v>18</v>
      </c>
      <c r="E94" s="109" t="s">
        <v>1</v>
      </c>
      <c r="F94" s="109"/>
      <c r="G94" s="109"/>
      <c r="H94" s="109"/>
      <c r="I94" s="109" t="s">
        <v>2</v>
      </c>
      <c r="J94" s="109"/>
      <c r="K94" s="109"/>
      <c r="L94" s="109"/>
      <c r="M94" s="109" t="s">
        <v>3</v>
      </c>
      <c r="N94" s="109"/>
      <c r="O94" s="109"/>
      <c r="P94" s="109"/>
      <c r="Q94" s="109" t="s">
        <v>4</v>
      </c>
      <c r="R94" s="109"/>
      <c r="S94" s="109"/>
      <c r="T94" s="109"/>
      <c r="U94" s="109" t="s">
        <v>5</v>
      </c>
      <c r="V94" s="109"/>
      <c r="W94" s="109"/>
      <c r="X94" s="109" t="s">
        <v>6</v>
      </c>
      <c r="Y94" s="109"/>
      <c r="Z94" s="109"/>
      <c r="AA94" s="109"/>
      <c r="AB94" s="150" t="s">
        <v>7</v>
      </c>
      <c r="AC94" s="151"/>
      <c r="AD94" s="152"/>
      <c r="AE94" s="109" t="s">
        <v>8</v>
      </c>
      <c r="AF94" s="109"/>
      <c r="AG94" s="109"/>
      <c r="AH94" s="109"/>
      <c r="AI94" s="109"/>
      <c r="AJ94" s="109" t="s">
        <v>9</v>
      </c>
      <c r="AK94" s="109"/>
      <c r="AL94" s="109"/>
      <c r="AM94" s="150" t="s">
        <v>10</v>
      </c>
      <c r="AN94" s="151"/>
      <c r="AO94" s="151"/>
      <c r="AP94" s="152"/>
      <c r="AQ94" s="122"/>
      <c r="AR94" s="167"/>
      <c r="AS94" s="168"/>
    </row>
    <row r="95" spans="1:45" s="6" customFormat="1" ht="11.25" customHeight="1" x14ac:dyDescent="0.2">
      <c r="A95" s="109"/>
      <c r="B95" s="109"/>
      <c r="C95" s="109"/>
      <c r="D95" s="22" t="s">
        <v>19</v>
      </c>
      <c r="E95" s="5">
        <v>1</v>
      </c>
      <c r="F95" s="5">
        <v>2</v>
      </c>
      <c r="G95" s="5">
        <v>3</v>
      </c>
      <c r="H95" s="5">
        <v>4</v>
      </c>
      <c r="I95" s="5">
        <v>5</v>
      </c>
      <c r="J95" s="5">
        <v>6</v>
      </c>
      <c r="K95" s="5">
        <v>7</v>
      </c>
      <c r="L95" s="5">
        <v>8</v>
      </c>
      <c r="M95" s="5">
        <v>9</v>
      </c>
      <c r="N95" s="5">
        <v>10</v>
      </c>
      <c r="O95" s="5">
        <v>11</v>
      </c>
      <c r="P95" s="5">
        <v>12</v>
      </c>
      <c r="Q95" s="5">
        <v>13</v>
      </c>
      <c r="R95" s="5">
        <v>14</v>
      </c>
      <c r="S95" s="5">
        <v>15</v>
      </c>
      <c r="T95" s="5">
        <v>16</v>
      </c>
      <c r="U95" s="5">
        <v>17</v>
      </c>
      <c r="V95" s="5">
        <v>18</v>
      </c>
      <c r="W95" s="5">
        <v>19</v>
      </c>
      <c r="X95" s="5">
        <v>20</v>
      </c>
      <c r="Y95" s="5">
        <v>21</v>
      </c>
      <c r="Z95" s="5">
        <v>22</v>
      </c>
      <c r="AA95" s="5">
        <v>23</v>
      </c>
      <c r="AB95" s="5">
        <v>24</v>
      </c>
      <c r="AC95" s="5">
        <v>25</v>
      </c>
      <c r="AD95" s="5">
        <v>26</v>
      </c>
      <c r="AE95" s="5">
        <v>27</v>
      </c>
      <c r="AF95" s="5">
        <v>28</v>
      </c>
      <c r="AG95" s="5">
        <v>29</v>
      </c>
      <c r="AH95" s="5">
        <v>30</v>
      </c>
      <c r="AI95" s="5">
        <v>31</v>
      </c>
      <c r="AJ95" s="5">
        <v>32</v>
      </c>
      <c r="AK95" s="5">
        <v>33</v>
      </c>
      <c r="AL95" s="5">
        <v>34</v>
      </c>
      <c r="AM95" s="5">
        <v>35</v>
      </c>
      <c r="AN95" s="5">
        <v>36</v>
      </c>
      <c r="AO95" s="5">
        <v>37</v>
      </c>
      <c r="AP95" s="5">
        <v>38</v>
      </c>
      <c r="AQ95" s="122"/>
      <c r="AR95" s="167"/>
      <c r="AS95" s="168"/>
    </row>
    <row r="96" spans="1:45" ht="12.75" customHeight="1" x14ac:dyDescent="0.25">
      <c r="A96" s="111" t="s">
        <v>25</v>
      </c>
      <c r="B96" s="87" t="s">
        <v>13</v>
      </c>
      <c r="C96" s="50">
        <v>7</v>
      </c>
      <c r="D96" s="51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182" t="s">
        <v>105</v>
      </c>
      <c r="AK96" s="26"/>
      <c r="AL96" s="26"/>
      <c r="AM96" s="43"/>
      <c r="AN96" s="43"/>
      <c r="AO96" s="43"/>
      <c r="AP96" s="43"/>
      <c r="AQ96" s="7">
        <f t="shared" ref="AQ96:AQ110" si="34">SUM(E96:AP96)</f>
        <v>0</v>
      </c>
      <c r="AR96" s="3">
        <f>34*4</f>
        <v>136</v>
      </c>
      <c r="AS96" s="8">
        <f t="shared" ref="AS96:AS110" si="35">AQ96/AR96</f>
        <v>0</v>
      </c>
    </row>
    <row r="97" spans="1:45" ht="12.75" customHeight="1" x14ac:dyDescent="0.25">
      <c r="A97" s="111"/>
      <c r="B97" s="87" t="s">
        <v>27</v>
      </c>
      <c r="C97" s="50">
        <v>7</v>
      </c>
      <c r="D97" s="51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182" t="s">
        <v>105</v>
      </c>
      <c r="AK97" s="26"/>
      <c r="AL97" s="26"/>
      <c r="AM97" s="43"/>
      <c r="AN97" s="43"/>
      <c r="AO97" s="43"/>
      <c r="AP97" s="43"/>
      <c r="AQ97" s="7">
        <f t="shared" si="34"/>
        <v>0</v>
      </c>
      <c r="AR97" s="3">
        <f>34*2</f>
        <v>68</v>
      </c>
      <c r="AS97" s="8">
        <f t="shared" si="35"/>
        <v>0</v>
      </c>
    </row>
    <row r="98" spans="1:45" x14ac:dyDescent="0.25">
      <c r="A98" s="111"/>
      <c r="B98" s="87" t="s">
        <v>12</v>
      </c>
      <c r="C98" s="50">
        <v>7</v>
      </c>
      <c r="D98" s="49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43"/>
      <c r="AN98" s="43"/>
      <c r="AO98" s="43"/>
      <c r="AP98" s="43"/>
      <c r="AQ98" s="7">
        <f t="shared" si="34"/>
        <v>0</v>
      </c>
      <c r="AR98" s="3">
        <f>34*3</f>
        <v>102</v>
      </c>
      <c r="AS98" s="8">
        <f t="shared" si="35"/>
        <v>0</v>
      </c>
    </row>
    <row r="99" spans="1:45" x14ac:dyDescent="0.25">
      <c r="A99" s="111"/>
      <c r="B99" s="87" t="s">
        <v>81</v>
      </c>
      <c r="C99" s="50">
        <v>7</v>
      </c>
      <c r="D99" s="51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43"/>
      <c r="AJ99" s="43"/>
      <c r="AK99" s="26"/>
      <c r="AL99" s="26"/>
      <c r="AM99" s="43"/>
      <c r="AN99" s="43"/>
      <c r="AO99" s="43"/>
      <c r="AP99" s="43"/>
      <c r="AQ99" s="7">
        <f t="shared" si="34"/>
        <v>0</v>
      </c>
      <c r="AR99" s="3">
        <f t="shared" ref="AR99" si="36">34*3</f>
        <v>102</v>
      </c>
      <c r="AS99" s="8">
        <f t="shared" si="35"/>
        <v>0</v>
      </c>
    </row>
    <row r="100" spans="1:45" ht="12.75" customHeight="1" x14ac:dyDescent="0.25">
      <c r="A100" s="111"/>
      <c r="B100" s="87" t="s">
        <v>82</v>
      </c>
      <c r="C100" s="50">
        <v>7</v>
      </c>
      <c r="D100" s="49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43"/>
      <c r="AJ100" s="43"/>
      <c r="AK100" s="26"/>
      <c r="AL100" s="26"/>
      <c r="AM100" s="43"/>
      <c r="AN100" s="43"/>
      <c r="AO100" s="43"/>
      <c r="AP100" s="43"/>
      <c r="AQ100" s="7">
        <f t="shared" si="34"/>
        <v>0</v>
      </c>
      <c r="AR100" s="3">
        <f>34*2</f>
        <v>68</v>
      </c>
      <c r="AS100" s="8">
        <f t="shared" si="35"/>
        <v>0</v>
      </c>
    </row>
    <row r="101" spans="1:45" ht="13.5" customHeight="1" x14ac:dyDescent="0.25">
      <c r="A101" s="111"/>
      <c r="B101" s="87" t="s">
        <v>83</v>
      </c>
      <c r="C101" s="50">
        <v>7</v>
      </c>
      <c r="D101" s="49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43"/>
      <c r="AJ101" s="43"/>
      <c r="AK101" s="26"/>
      <c r="AL101" s="26"/>
      <c r="AM101" s="43"/>
      <c r="AN101" s="43"/>
      <c r="AO101" s="43"/>
      <c r="AP101" s="43"/>
      <c r="AQ101" s="7">
        <f t="shared" si="34"/>
        <v>0</v>
      </c>
      <c r="AR101" s="3">
        <f>34*1</f>
        <v>34</v>
      </c>
      <c r="AS101" s="8">
        <f t="shared" si="35"/>
        <v>0</v>
      </c>
    </row>
    <row r="102" spans="1:45" ht="12.75" customHeight="1" x14ac:dyDescent="0.25">
      <c r="A102" s="111"/>
      <c r="B102" s="87" t="s">
        <v>35</v>
      </c>
      <c r="C102" s="50">
        <v>7</v>
      </c>
      <c r="D102" s="51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42"/>
      <c r="AH102" s="26"/>
      <c r="AI102" s="26"/>
      <c r="AJ102" s="43"/>
      <c r="AK102" s="26"/>
      <c r="AL102" s="26"/>
      <c r="AM102" s="43"/>
      <c r="AN102" s="43"/>
      <c r="AO102" s="43"/>
      <c r="AP102" s="43"/>
      <c r="AQ102" s="7">
        <f t="shared" si="34"/>
        <v>0</v>
      </c>
      <c r="AR102" s="3">
        <f t="shared" ref="AR102" si="37">34*1</f>
        <v>34</v>
      </c>
      <c r="AS102" s="8">
        <f t="shared" si="35"/>
        <v>0</v>
      </c>
    </row>
    <row r="103" spans="1:45" ht="12.75" customHeight="1" x14ac:dyDescent="0.25">
      <c r="A103" s="111"/>
      <c r="B103" s="87" t="s">
        <v>28</v>
      </c>
      <c r="C103" s="50">
        <v>7</v>
      </c>
      <c r="D103" s="51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42"/>
      <c r="AJ103" s="26"/>
      <c r="AK103" s="26"/>
      <c r="AL103" s="26"/>
      <c r="AM103" s="43"/>
      <c r="AN103" s="43"/>
      <c r="AO103" s="43"/>
      <c r="AP103" s="43"/>
      <c r="AQ103" s="7">
        <f t="shared" si="34"/>
        <v>0</v>
      </c>
      <c r="AR103" s="3">
        <f>34*3</f>
        <v>102</v>
      </c>
      <c r="AS103" s="8">
        <f t="shared" si="35"/>
        <v>0</v>
      </c>
    </row>
    <row r="104" spans="1:45" ht="12.75" customHeight="1" x14ac:dyDescent="0.25">
      <c r="A104" s="111"/>
      <c r="B104" s="87" t="s">
        <v>30</v>
      </c>
      <c r="C104" s="50">
        <v>7</v>
      </c>
      <c r="D104" s="51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42"/>
      <c r="AI104" s="42"/>
      <c r="AJ104" s="43"/>
      <c r="AK104" s="26"/>
      <c r="AL104" s="26"/>
      <c r="AM104" s="43"/>
      <c r="AN104" s="43"/>
      <c r="AO104" s="43"/>
      <c r="AP104" s="43"/>
      <c r="AQ104" s="7">
        <f t="shared" si="34"/>
        <v>0</v>
      </c>
      <c r="AR104" s="3">
        <f>34*2</f>
        <v>68</v>
      </c>
      <c r="AS104" s="8">
        <f t="shared" si="35"/>
        <v>0</v>
      </c>
    </row>
    <row r="105" spans="1:45" ht="12.75" customHeight="1" x14ac:dyDescent="0.25">
      <c r="A105" s="111"/>
      <c r="B105" s="87" t="s">
        <v>34</v>
      </c>
      <c r="C105" s="50">
        <v>7</v>
      </c>
      <c r="D105" s="51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2"/>
      <c r="AI105" s="42"/>
      <c r="AJ105" s="43"/>
      <c r="AK105" s="26"/>
      <c r="AL105" s="26"/>
      <c r="AM105" s="43"/>
      <c r="AN105" s="43"/>
      <c r="AO105" s="43"/>
      <c r="AP105" s="43"/>
      <c r="AQ105" s="7">
        <f t="shared" si="34"/>
        <v>0</v>
      </c>
      <c r="AR105" s="3">
        <f t="shared" ref="AR105" si="38">34*2</f>
        <v>68</v>
      </c>
      <c r="AS105" s="8">
        <f t="shared" si="35"/>
        <v>0</v>
      </c>
    </row>
    <row r="106" spans="1:45" ht="12.75" customHeight="1" x14ac:dyDescent="0.25">
      <c r="A106" s="111"/>
      <c r="B106" s="87" t="s">
        <v>29</v>
      </c>
      <c r="C106" s="50">
        <v>7</v>
      </c>
      <c r="D106" s="49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2"/>
      <c r="AI106" s="26"/>
      <c r="AJ106" s="26"/>
      <c r="AK106" s="26"/>
      <c r="AL106" s="26"/>
      <c r="AM106" s="43"/>
      <c r="AN106" s="43"/>
      <c r="AO106" s="43"/>
      <c r="AP106" s="43"/>
      <c r="AQ106" s="7">
        <f t="shared" si="34"/>
        <v>0</v>
      </c>
      <c r="AR106" s="3">
        <f>34*1</f>
        <v>34</v>
      </c>
      <c r="AS106" s="8">
        <f t="shared" si="35"/>
        <v>0</v>
      </c>
    </row>
    <row r="107" spans="1:45" ht="12.75" customHeight="1" x14ac:dyDescent="0.25">
      <c r="A107" s="111"/>
      <c r="B107" s="88" t="s">
        <v>50</v>
      </c>
      <c r="C107" s="50">
        <v>7</v>
      </c>
      <c r="D107" s="49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2"/>
      <c r="AI107" s="26"/>
      <c r="AJ107" s="26"/>
      <c r="AK107" s="26"/>
      <c r="AL107" s="26"/>
      <c r="AM107" s="43"/>
      <c r="AN107" s="43"/>
      <c r="AO107" s="43"/>
      <c r="AP107" s="43"/>
      <c r="AQ107" s="7">
        <f t="shared" si="34"/>
        <v>0</v>
      </c>
      <c r="AR107" s="3">
        <f t="shared" ref="AR107:AR108" si="39">34*1</f>
        <v>34</v>
      </c>
      <c r="AS107" s="8">
        <f t="shared" si="35"/>
        <v>0</v>
      </c>
    </row>
    <row r="108" spans="1:45" ht="12.75" customHeight="1" x14ac:dyDescent="0.25">
      <c r="A108" s="111"/>
      <c r="B108" s="88" t="s">
        <v>51</v>
      </c>
      <c r="C108" s="50">
        <v>7</v>
      </c>
      <c r="D108" s="49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42"/>
      <c r="AI108" s="26"/>
      <c r="AJ108" s="26"/>
      <c r="AK108" s="26"/>
      <c r="AL108" s="26"/>
      <c r="AM108" s="43"/>
      <c r="AN108" s="43"/>
      <c r="AO108" s="43"/>
      <c r="AP108" s="43"/>
      <c r="AQ108" s="7">
        <f t="shared" si="34"/>
        <v>0</v>
      </c>
      <c r="AR108" s="3">
        <f t="shared" si="39"/>
        <v>34</v>
      </c>
      <c r="AS108" s="8">
        <f t="shared" si="35"/>
        <v>0</v>
      </c>
    </row>
    <row r="109" spans="1:45" ht="12.75" customHeight="1" x14ac:dyDescent="0.25">
      <c r="A109" s="111"/>
      <c r="B109" s="88" t="s">
        <v>71</v>
      </c>
      <c r="C109" s="50">
        <v>7</v>
      </c>
      <c r="D109" s="49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42"/>
      <c r="AI109" s="26"/>
      <c r="AJ109" s="26"/>
      <c r="AK109" s="26"/>
      <c r="AL109" s="26"/>
      <c r="AM109" s="43"/>
      <c r="AN109" s="43"/>
      <c r="AO109" s="43"/>
      <c r="AP109" s="43"/>
      <c r="AQ109" s="7">
        <f t="shared" si="34"/>
        <v>0</v>
      </c>
      <c r="AR109" s="3">
        <f>34*2</f>
        <v>68</v>
      </c>
      <c r="AS109" s="8">
        <f t="shared" si="35"/>
        <v>0</v>
      </c>
    </row>
    <row r="110" spans="1:45" ht="12.75" customHeight="1" x14ac:dyDescent="0.25">
      <c r="A110" s="111"/>
      <c r="B110" s="88" t="s">
        <v>68</v>
      </c>
      <c r="C110" s="50">
        <v>7</v>
      </c>
      <c r="D110" s="49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42"/>
      <c r="AI110" s="26"/>
      <c r="AJ110" s="26"/>
      <c r="AK110" s="26"/>
      <c r="AL110" s="26"/>
      <c r="AM110" s="43"/>
      <c r="AN110" s="43"/>
      <c r="AO110" s="43"/>
      <c r="AP110" s="43"/>
      <c r="AQ110" s="7">
        <f t="shared" si="34"/>
        <v>0</v>
      </c>
      <c r="AR110" s="3">
        <f t="shared" ref="AR110" si="40">34*2</f>
        <v>68</v>
      </c>
      <c r="AS110" s="8">
        <f t="shared" si="35"/>
        <v>0</v>
      </c>
    </row>
    <row r="111" spans="1:45" ht="12.75" customHeight="1" x14ac:dyDescent="0.25">
      <c r="A111" s="95"/>
      <c r="B111" s="96"/>
      <c r="C111" s="96"/>
      <c r="D111" s="10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107"/>
      <c r="AI111" s="98"/>
      <c r="AJ111" s="98"/>
      <c r="AK111" s="98" t="s">
        <v>109</v>
      </c>
      <c r="AL111" s="98"/>
      <c r="AM111" s="99"/>
      <c r="AN111" s="99"/>
      <c r="AO111" s="99"/>
      <c r="AP111" s="99"/>
      <c r="AQ111" s="100"/>
      <c r="AR111" s="32"/>
      <c r="AS111" s="102"/>
    </row>
    <row r="112" spans="1:45" ht="27" customHeight="1" x14ac:dyDescent="0.25">
      <c r="A112" s="63"/>
      <c r="B112" s="64"/>
      <c r="C112" s="64"/>
      <c r="D112" s="64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3"/>
      <c r="AN112" s="63"/>
      <c r="AO112" s="63"/>
      <c r="AP112" s="63"/>
      <c r="AQ112" s="63"/>
      <c r="AR112" s="63"/>
      <c r="AS112" s="63"/>
    </row>
    <row r="113" spans="1:45" s="2" customFormat="1" ht="81.75" customHeight="1" x14ac:dyDescent="0.25">
      <c r="A113" s="117" t="s">
        <v>36</v>
      </c>
      <c r="B113" s="117"/>
      <c r="C113" s="117"/>
      <c r="D113" s="117"/>
      <c r="E113" s="157" t="s">
        <v>39</v>
      </c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9"/>
      <c r="AQ113" s="122" t="s">
        <v>20</v>
      </c>
      <c r="AR113" s="167" t="s">
        <v>22</v>
      </c>
      <c r="AS113" s="168" t="s">
        <v>21</v>
      </c>
    </row>
    <row r="114" spans="1:45" s="2" customFormat="1" ht="21.75" customHeight="1" x14ac:dyDescent="0.25">
      <c r="A114" s="109" t="s">
        <v>0</v>
      </c>
      <c r="B114" s="109"/>
      <c r="C114" s="109"/>
      <c r="D114" s="22" t="s">
        <v>18</v>
      </c>
      <c r="E114" s="109" t="s">
        <v>1</v>
      </c>
      <c r="F114" s="109"/>
      <c r="G114" s="109"/>
      <c r="H114" s="109"/>
      <c r="I114" s="109" t="s">
        <v>2</v>
      </c>
      <c r="J114" s="109"/>
      <c r="K114" s="109"/>
      <c r="L114" s="109"/>
      <c r="M114" s="109" t="s">
        <v>3</v>
      </c>
      <c r="N114" s="109"/>
      <c r="O114" s="109"/>
      <c r="P114" s="109"/>
      <c r="Q114" s="109" t="s">
        <v>4</v>
      </c>
      <c r="R114" s="109"/>
      <c r="S114" s="109"/>
      <c r="T114" s="109"/>
      <c r="U114" s="109" t="s">
        <v>5</v>
      </c>
      <c r="V114" s="109"/>
      <c r="W114" s="109"/>
      <c r="X114" s="109" t="s">
        <v>6</v>
      </c>
      <c r="Y114" s="109"/>
      <c r="Z114" s="109"/>
      <c r="AA114" s="109"/>
      <c r="AB114" s="150" t="s">
        <v>7</v>
      </c>
      <c r="AC114" s="151"/>
      <c r="AD114" s="152"/>
      <c r="AE114" s="109" t="s">
        <v>8</v>
      </c>
      <c r="AF114" s="109"/>
      <c r="AG114" s="109"/>
      <c r="AH114" s="109"/>
      <c r="AI114" s="109"/>
      <c r="AJ114" s="109" t="s">
        <v>9</v>
      </c>
      <c r="AK114" s="109"/>
      <c r="AL114" s="109"/>
      <c r="AM114" s="150" t="s">
        <v>10</v>
      </c>
      <c r="AN114" s="151"/>
      <c r="AO114" s="151"/>
      <c r="AP114" s="152"/>
      <c r="AQ114" s="122"/>
      <c r="AR114" s="167"/>
      <c r="AS114" s="168"/>
    </row>
    <row r="115" spans="1:45" s="6" customFormat="1" ht="11.25" customHeight="1" x14ac:dyDescent="0.2">
      <c r="A115" s="109"/>
      <c r="B115" s="109"/>
      <c r="C115" s="109"/>
      <c r="D115" s="22" t="s">
        <v>19</v>
      </c>
      <c r="E115" s="5">
        <v>1</v>
      </c>
      <c r="F115" s="5">
        <v>2</v>
      </c>
      <c r="G115" s="5">
        <v>3</v>
      </c>
      <c r="H115" s="5">
        <v>4</v>
      </c>
      <c r="I115" s="5">
        <v>5</v>
      </c>
      <c r="J115" s="5">
        <v>6</v>
      </c>
      <c r="K115" s="5">
        <v>7</v>
      </c>
      <c r="L115" s="5">
        <v>8</v>
      </c>
      <c r="M115" s="5">
        <v>9</v>
      </c>
      <c r="N115" s="5">
        <v>10</v>
      </c>
      <c r="O115" s="5">
        <v>11</v>
      </c>
      <c r="P115" s="5">
        <v>12</v>
      </c>
      <c r="Q115" s="5">
        <v>13</v>
      </c>
      <c r="R115" s="5">
        <v>14</v>
      </c>
      <c r="S115" s="5">
        <v>15</v>
      </c>
      <c r="T115" s="5">
        <v>16</v>
      </c>
      <c r="U115" s="5">
        <v>17</v>
      </c>
      <c r="V115" s="5">
        <v>18</v>
      </c>
      <c r="W115" s="5">
        <v>19</v>
      </c>
      <c r="X115" s="5">
        <v>20</v>
      </c>
      <c r="Y115" s="5">
        <v>21</v>
      </c>
      <c r="Z115" s="5">
        <v>22</v>
      </c>
      <c r="AA115" s="5">
        <v>23</v>
      </c>
      <c r="AB115" s="5">
        <v>24</v>
      </c>
      <c r="AC115" s="5">
        <v>25</v>
      </c>
      <c r="AD115" s="5">
        <v>26</v>
      </c>
      <c r="AE115" s="5">
        <v>27</v>
      </c>
      <c r="AF115" s="5">
        <v>28</v>
      </c>
      <c r="AG115" s="5">
        <v>29</v>
      </c>
      <c r="AH115" s="5">
        <v>30</v>
      </c>
      <c r="AI115" s="5">
        <v>31</v>
      </c>
      <c r="AJ115" s="5">
        <v>32</v>
      </c>
      <c r="AK115" s="5">
        <v>33</v>
      </c>
      <c r="AL115" s="5">
        <v>34</v>
      </c>
      <c r="AM115" s="5">
        <v>35</v>
      </c>
      <c r="AN115" s="5">
        <v>36</v>
      </c>
      <c r="AO115" s="5">
        <v>37</v>
      </c>
      <c r="AP115" s="5">
        <v>38</v>
      </c>
      <c r="AQ115" s="122"/>
      <c r="AR115" s="167"/>
      <c r="AS115" s="168"/>
    </row>
    <row r="116" spans="1:45" ht="12.75" customHeight="1" x14ac:dyDescent="0.25">
      <c r="A116" s="111" t="s">
        <v>25</v>
      </c>
      <c r="B116" s="87" t="s">
        <v>13</v>
      </c>
      <c r="C116" s="50">
        <v>8</v>
      </c>
      <c r="D116" s="51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182" t="s">
        <v>105</v>
      </c>
      <c r="AK116" s="26"/>
      <c r="AL116" s="26"/>
      <c r="AM116" s="7"/>
      <c r="AN116" s="7"/>
      <c r="AO116" s="7"/>
      <c r="AP116" s="7"/>
      <c r="AQ116" s="7">
        <f t="shared" ref="AQ116:AQ131" si="41">SUM(E116:AP116)</f>
        <v>0</v>
      </c>
      <c r="AR116" s="3">
        <f>34*3</f>
        <v>102</v>
      </c>
      <c r="AS116" s="8">
        <f t="shared" ref="AS116:AS131" si="42">AQ116/AR116</f>
        <v>0</v>
      </c>
    </row>
    <row r="117" spans="1:45" ht="12.75" customHeight="1" x14ac:dyDescent="0.25">
      <c r="A117" s="111"/>
      <c r="B117" s="87" t="s">
        <v>27</v>
      </c>
      <c r="C117" s="50">
        <v>8</v>
      </c>
      <c r="D117" s="51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182" t="s">
        <v>105</v>
      </c>
      <c r="AK117" s="26"/>
      <c r="AL117" s="26"/>
      <c r="AM117" s="7"/>
      <c r="AN117" s="7"/>
      <c r="AO117" s="7"/>
      <c r="AP117" s="7"/>
      <c r="AQ117" s="7">
        <f t="shared" si="41"/>
        <v>0</v>
      </c>
      <c r="AR117" s="3">
        <f>34*2</f>
        <v>68</v>
      </c>
      <c r="AS117" s="8">
        <f t="shared" si="42"/>
        <v>0</v>
      </c>
    </row>
    <row r="118" spans="1:45" x14ac:dyDescent="0.25">
      <c r="A118" s="111"/>
      <c r="B118" s="87" t="s">
        <v>12</v>
      </c>
      <c r="C118" s="50">
        <v>8</v>
      </c>
      <c r="D118" s="49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7"/>
      <c r="AN118" s="7"/>
      <c r="AO118" s="7"/>
      <c r="AP118" s="7"/>
      <c r="AQ118" s="7">
        <f t="shared" si="41"/>
        <v>0</v>
      </c>
      <c r="AR118" s="3">
        <f t="shared" ref="AR118:AR119" si="43">34*3</f>
        <v>102</v>
      </c>
      <c r="AS118" s="8">
        <f t="shared" si="42"/>
        <v>0</v>
      </c>
    </row>
    <row r="119" spans="1:45" ht="12.75" customHeight="1" x14ac:dyDescent="0.25">
      <c r="A119" s="111"/>
      <c r="B119" s="87" t="s">
        <v>81</v>
      </c>
      <c r="C119" s="50">
        <v>8</v>
      </c>
      <c r="D119" s="7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7"/>
      <c r="AN119" s="7"/>
      <c r="AO119" s="7"/>
      <c r="AP119" s="7"/>
      <c r="AQ119" s="7">
        <f t="shared" si="41"/>
        <v>0</v>
      </c>
      <c r="AR119" s="3">
        <f t="shared" si="43"/>
        <v>102</v>
      </c>
      <c r="AS119" s="8">
        <f t="shared" si="42"/>
        <v>0</v>
      </c>
    </row>
    <row r="120" spans="1:45" ht="12.75" customHeight="1" x14ac:dyDescent="0.25">
      <c r="A120" s="111"/>
      <c r="B120" s="87" t="s">
        <v>82</v>
      </c>
      <c r="C120" s="50">
        <v>8</v>
      </c>
      <c r="D120" s="51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43"/>
      <c r="AJ120" s="43"/>
      <c r="AK120" s="26"/>
      <c r="AL120" s="26"/>
      <c r="AM120" s="7"/>
      <c r="AN120" s="7"/>
      <c r="AO120" s="7"/>
      <c r="AP120" s="7"/>
      <c r="AQ120" s="7">
        <f t="shared" si="41"/>
        <v>0</v>
      </c>
      <c r="AR120" s="3">
        <f t="shared" ref="AR120" si="44">34*2</f>
        <v>68</v>
      </c>
      <c r="AS120" s="8">
        <f t="shared" si="42"/>
        <v>0</v>
      </c>
    </row>
    <row r="121" spans="1:45" ht="13.2" customHeight="1" x14ac:dyDescent="0.25">
      <c r="A121" s="111"/>
      <c r="B121" s="87" t="s">
        <v>83</v>
      </c>
      <c r="C121" s="50">
        <v>8</v>
      </c>
      <c r="D121" s="51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43"/>
      <c r="AJ121" s="43"/>
      <c r="AK121" s="26"/>
      <c r="AL121" s="26"/>
      <c r="AM121" s="7"/>
      <c r="AN121" s="7"/>
      <c r="AO121" s="7"/>
      <c r="AP121" s="7"/>
      <c r="AQ121" s="7">
        <f t="shared" si="41"/>
        <v>0</v>
      </c>
      <c r="AR121" s="3">
        <f>34*1</f>
        <v>34</v>
      </c>
      <c r="AS121" s="8">
        <f t="shared" si="42"/>
        <v>0</v>
      </c>
    </row>
    <row r="122" spans="1:45" ht="12.75" customHeight="1" x14ac:dyDescent="0.25">
      <c r="A122" s="111"/>
      <c r="B122" s="87" t="s">
        <v>35</v>
      </c>
      <c r="C122" s="50">
        <v>8</v>
      </c>
      <c r="D122" s="51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43"/>
      <c r="AJ122" s="43"/>
      <c r="AK122" s="26"/>
      <c r="AL122" s="26"/>
      <c r="AM122" s="7"/>
      <c r="AN122" s="7"/>
      <c r="AO122" s="7"/>
      <c r="AP122" s="7"/>
      <c r="AQ122" s="7">
        <f t="shared" si="41"/>
        <v>0</v>
      </c>
      <c r="AR122" s="3">
        <f t="shared" ref="AR122" si="45">34*1</f>
        <v>34</v>
      </c>
      <c r="AS122" s="8">
        <f t="shared" si="42"/>
        <v>0</v>
      </c>
    </row>
    <row r="123" spans="1:45" ht="12.75" customHeight="1" x14ac:dyDescent="0.25">
      <c r="A123" s="111"/>
      <c r="B123" s="87" t="s">
        <v>28</v>
      </c>
      <c r="C123" s="50">
        <v>8</v>
      </c>
      <c r="D123" s="49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43"/>
      <c r="AJ123" s="43"/>
      <c r="AK123" s="26"/>
      <c r="AL123" s="26"/>
      <c r="AM123" s="7"/>
      <c r="AN123" s="7"/>
      <c r="AO123" s="7"/>
      <c r="AP123" s="7"/>
      <c r="AQ123" s="7">
        <f t="shared" si="41"/>
        <v>0</v>
      </c>
      <c r="AR123" s="3">
        <f t="shared" ref="AR123" si="46">34*3</f>
        <v>102</v>
      </c>
      <c r="AS123" s="8">
        <f t="shared" si="42"/>
        <v>0</v>
      </c>
    </row>
    <row r="124" spans="1:45" ht="12.75" customHeight="1" x14ac:dyDescent="0.25">
      <c r="A124" s="111"/>
      <c r="B124" s="87" t="s">
        <v>30</v>
      </c>
      <c r="C124" s="50">
        <v>8</v>
      </c>
      <c r="D124" s="49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43"/>
      <c r="AJ124" s="43"/>
      <c r="AK124" s="26"/>
      <c r="AL124" s="26"/>
      <c r="AM124" s="7"/>
      <c r="AN124" s="7"/>
      <c r="AO124" s="7"/>
      <c r="AP124" s="7"/>
      <c r="AQ124" s="7">
        <f t="shared" si="41"/>
        <v>0</v>
      </c>
      <c r="AR124" s="3">
        <f t="shared" ref="AR124:AR127" si="47">34*2</f>
        <v>68</v>
      </c>
      <c r="AS124" s="8">
        <f t="shared" si="42"/>
        <v>0</v>
      </c>
    </row>
    <row r="125" spans="1:45" ht="12.75" customHeight="1" x14ac:dyDescent="0.25">
      <c r="A125" s="111"/>
      <c r="B125" s="87" t="s">
        <v>34</v>
      </c>
      <c r="C125" s="50">
        <v>8</v>
      </c>
      <c r="D125" s="49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3"/>
      <c r="AJ125" s="43"/>
      <c r="AK125" s="26"/>
      <c r="AL125" s="26"/>
      <c r="AM125" s="7"/>
      <c r="AN125" s="7"/>
      <c r="AO125" s="7"/>
      <c r="AP125" s="7"/>
      <c r="AQ125" s="7">
        <f t="shared" si="41"/>
        <v>0</v>
      </c>
      <c r="AR125" s="3">
        <f t="shared" si="47"/>
        <v>68</v>
      </c>
      <c r="AS125" s="8">
        <f t="shared" si="42"/>
        <v>0</v>
      </c>
    </row>
    <row r="126" spans="1:45" ht="12.75" customHeight="1" x14ac:dyDescent="0.25">
      <c r="A126" s="111"/>
      <c r="B126" s="88" t="s">
        <v>37</v>
      </c>
      <c r="C126" s="50">
        <v>8</v>
      </c>
      <c r="D126" s="49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3"/>
      <c r="AJ126" s="43"/>
      <c r="AK126" s="26"/>
      <c r="AL126" s="26"/>
      <c r="AM126" s="7"/>
      <c r="AN126" s="7"/>
      <c r="AO126" s="7"/>
      <c r="AP126" s="7"/>
      <c r="AQ126" s="7">
        <f t="shared" si="41"/>
        <v>0</v>
      </c>
      <c r="AR126" s="3">
        <f t="shared" si="47"/>
        <v>68</v>
      </c>
      <c r="AS126" s="8">
        <f t="shared" si="42"/>
        <v>0</v>
      </c>
    </row>
    <row r="127" spans="1:45" ht="12.75" customHeight="1" x14ac:dyDescent="0.25">
      <c r="A127" s="111"/>
      <c r="B127" s="88" t="s">
        <v>29</v>
      </c>
      <c r="C127" s="50">
        <v>8</v>
      </c>
      <c r="D127" s="49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3"/>
      <c r="AJ127" s="43"/>
      <c r="AK127" s="26"/>
      <c r="AL127" s="26"/>
      <c r="AM127" s="7"/>
      <c r="AN127" s="7"/>
      <c r="AO127" s="7"/>
      <c r="AP127" s="7"/>
      <c r="AQ127" s="7">
        <f t="shared" si="41"/>
        <v>0</v>
      </c>
      <c r="AR127" s="3">
        <f t="shared" si="47"/>
        <v>68</v>
      </c>
      <c r="AS127" s="8">
        <f t="shared" si="42"/>
        <v>0</v>
      </c>
    </row>
    <row r="128" spans="1:45" ht="12.75" customHeight="1" x14ac:dyDescent="0.25">
      <c r="A128" s="111"/>
      <c r="B128" s="88" t="s">
        <v>51</v>
      </c>
      <c r="C128" s="50">
        <v>8</v>
      </c>
      <c r="D128" s="49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43"/>
      <c r="AJ128" s="43"/>
      <c r="AK128" s="26"/>
      <c r="AL128" s="26"/>
      <c r="AM128" s="7"/>
      <c r="AN128" s="7"/>
      <c r="AO128" s="7"/>
      <c r="AP128" s="7"/>
      <c r="AQ128" s="7">
        <f t="shared" si="41"/>
        <v>0</v>
      </c>
      <c r="AR128" s="3">
        <f t="shared" ref="AR128:AR130" si="48">34*1</f>
        <v>34</v>
      </c>
      <c r="AS128" s="8">
        <f t="shared" si="42"/>
        <v>0</v>
      </c>
    </row>
    <row r="129" spans="1:45" ht="12.75" customHeight="1" x14ac:dyDescent="0.25">
      <c r="A129" s="111"/>
      <c r="B129" s="88" t="s">
        <v>71</v>
      </c>
      <c r="C129" s="50">
        <v>8</v>
      </c>
      <c r="D129" s="49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43"/>
      <c r="AJ129" s="43"/>
      <c r="AK129" s="26"/>
      <c r="AL129" s="26"/>
      <c r="AM129" s="7"/>
      <c r="AN129" s="7"/>
      <c r="AO129" s="7"/>
      <c r="AP129" s="7"/>
      <c r="AQ129" s="7">
        <f t="shared" si="41"/>
        <v>0</v>
      </c>
      <c r="AR129" s="3">
        <f t="shared" si="48"/>
        <v>34</v>
      </c>
      <c r="AS129" s="8">
        <f t="shared" si="42"/>
        <v>0</v>
      </c>
    </row>
    <row r="130" spans="1:45" ht="12.75" customHeight="1" x14ac:dyDescent="0.25">
      <c r="A130" s="111"/>
      <c r="B130" s="88" t="s">
        <v>84</v>
      </c>
      <c r="C130" s="50">
        <v>8</v>
      </c>
      <c r="D130" s="49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43"/>
      <c r="AJ130" s="43"/>
      <c r="AK130" s="26"/>
      <c r="AL130" s="26"/>
      <c r="AM130" s="7"/>
      <c r="AN130" s="7"/>
      <c r="AO130" s="7"/>
      <c r="AP130" s="7"/>
      <c r="AQ130" s="7">
        <f t="shared" si="41"/>
        <v>0</v>
      </c>
      <c r="AR130" s="3">
        <f t="shared" si="48"/>
        <v>34</v>
      </c>
      <c r="AS130" s="8">
        <f t="shared" si="42"/>
        <v>0</v>
      </c>
    </row>
    <row r="131" spans="1:45" ht="12.75" customHeight="1" x14ac:dyDescent="0.25">
      <c r="A131" s="111"/>
      <c r="B131" s="88" t="s">
        <v>68</v>
      </c>
      <c r="C131" s="50">
        <v>8</v>
      </c>
      <c r="D131" s="49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42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43"/>
      <c r="AJ131" s="43"/>
      <c r="AK131" s="26"/>
      <c r="AL131" s="26"/>
      <c r="AM131" s="7"/>
      <c r="AN131" s="7"/>
      <c r="AO131" s="7"/>
      <c r="AP131" s="7"/>
      <c r="AQ131" s="7">
        <f t="shared" si="41"/>
        <v>0</v>
      </c>
      <c r="AR131" s="3">
        <f t="shared" ref="AR131" si="49">34*2</f>
        <v>68</v>
      </c>
      <c r="AS131" s="8">
        <f t="shared" si="42"/>
        <v>0</v>
      </c>
    </row>
    <row r="132" spans="1:45" ht="12.75" customHeight="1" x14ac:dyDescent="0.25">
      <c r="A132" s="95"/>
      <c r="B132" s="96"/>
      <c r="C132" s="96"/>
      <c r="D132" s="10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107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9"/>
      <c r="AJ132" s="99"/>
      <c r="AK132" s="98" t="s">
        <v>108</v>
      </c>
      <c r="AL132" s="98"/>
      <c r="AM132" s="100"/>
      <c r="AN132" s="100"/>
      <c r="AO132" s="100"/>
      <c r="AP132" s="100"/>
      <c r="AQ132" s="100"/>
      <c r="AR132" s="32"/>
      <c r="AS132" s="102"/>
    </row>
    <row r="133" spans="1:45" ht="27" customHeight="1" x14ac:dyDescent="0.25">
      <c r="A133" s="63"/>
      <c r="B133" s="64"/>
      <c r="C133" s="64"/>
      <c r="D133" s="64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3"/>
      <c r="AN133" s="63"/>
      <c r="AO133" s="63"/>
      <c r="AP133" s="63"/>
      <c r="AQ133" s="63"/>
      <c r="AR133" s="63"/>
      <c r="AS133" s="63"/>
    </row>
    <row r="134" spans="1:45" s="2" customFormat="1" ht="81.75" customHeight="1" x14ac:dyDescent="0.25">
      <c r="A134" s="154" t="s">
        <v>38</v>
      </c>
      <c r="B134" s="155"/>
      <c r="C134" s="155"/>
      <c r="D134" s="156"/>
      <c r="E134" s="157" t="s">
        <v>39</v>
      </c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9"/>
      <c r="AQ134" s="122" t="s">
        <v>20</v>
      </c>
      <c r="AR134" s="167" t="s">
        <v>22</v>
      </c>
      <c r="AS134" s="168" t="s">
        <v>21</v>
      </c>
    </row>
    <row r="135" spans="1:45" s="2" customFormat="1" ht="21.75" customHeight="1" x14ac:dyDescent="0.25">
      <c r="A135" s="161" t="s">
        <v>0</v>
      </c>
      <c r="B135" s="169"/>
      <c r="C135" s="162"/>
      <c r="D135" s="22" t="s">
        <v>18</v>
      </c>
      <c r="E135" s="109" t="s">
        <v>1</v>
      </c>
      <c r="F135" s="109"/>
      <c r="G135" s="109"/>
      <c r="H135" s="109"/>
      <c r="I135" s="109" t="s">
        <v>2</v>
      </c>
      <c r="J135" s="109"/>
      <c r="K135" s="109"/>
      <c r="L135" s="109"/>
      <c r="M135" s="109" t="s">
        <v>3</v>
      </c>
      <c r="N135" s="109"/>
      <c r="O135" s="109"/>
      <c r="P135" s="109"/>
      <c r="Q135" s="109" t="s">
        <v>4</v>
      </c>
      <c r="R135" s="109"/>
      <c r="S135" s="109"/>
      <c r="T135" s="109"/>
      <c r="U135" s="109" t="s">
        <v>5</v>
      </c>
      <c r="V135" s="109"/>
      <c r="W135" s="109"/>
      <c r="X135" s="109" t="s">
        <v>6</v>
      </c>
      <c r="Y135" s="109"/>
      <c r="Z135" s="109"/>
      <c r="AA135" s="109"/>
      <c r="AB135" s="150" t="s">
        <v>7</v>
      </c>
      <c r="AC135" s="151"/>
      <c r="AD135" s="152"/>
      <c r="AE135" s="109" t="s">
        <v>8</v>
      </c>
      <c r="AF135" s="109"/>
      <c r="AG135" s="109"/>
      <c r="AH135" s="109"/>
      <c r="AI135" s="109"/>
      <c r="AJ135" s="109" t="s">
        <v>9</v>
      </c>
      <c r="AK135" s="109"/>
      <c r="AL135" s="109"/>
      <c r="AM135" s="150" t="s">
        <v>10</v>
      </c>
      <c r="AN135" s="151"/>
      <c r="AO135" s="151"/>
      <c r="AP135" s="152"/>
      <c r="AQ135" s="122"/>
      <c r="AR135" s="167"/>
      <c r="AS135" s="168"/>
    </row>
    <row r="136" spans="1:45" s="6" customFormat="1" ht="11.25" customHeight="1" x14ac:dyDescent="0.2">
      <c r="A136" s="163"/>
      <c r="B136" s="170"/>
      <c r="C136" s="164"/>
      <c r="D136" s="22" t="s">
        <v>19</v>
      </c>
      <c r="E136" s="5">
        <v>1</v>
      </c>
      <c r="F136" s="5">
        <v>2</v>
      </c>
      <c r="G136" s="5">
        <v>3</v>
      </c>
      <c r="H136" s="5">
        <v>4</v>
      </c>
      <c r="I136" s="5">
        <v>5</v>
      </c>
      <c r="J136" s="5">
        <v>6</v>
      </c>
      <c r="K136" s="5">
        <v>7</v>
      </c>
      <c r="L136" s="5">
        <v>8</v>
      </c>
      <c r="M136" s="5">
        <v>9</v>
      </c>
      <c r="N136" s="5">
        <v>10</v>
      </c>
      <c r="O136" s="5">
        <v>11</v>
      </c>
      <c r="P136" s="5">
        <v>12</v>
      </c>
      <c r="Q136" s="5">
        <v>13</v>
      </c>
      <c r="R136" s="5">
        <v>14</v>
      </c>
      <c r="S136" s="5">
        <v>15</v>
      </c>
      <c r="T136" s="5">
        <v>16</v>
      </c>
      <c r="U136" s="5">
        <v>17</v>
      </c>
      <c r="V136" s="5">
        <v>18</v>
      </c>
      <c r="W136" s="5">
        <v>19</v>
      </c>
      <c r="X136" s="5">
        <v>20</v>
      </c>
      <c r="Y136" s="5">
        <v>21</v>
      </c>
      <c r="Z136" s="5">
        <v>22</v>
      </c>
      <c r="AA136" s="5">
        <v>23</v>
      </c>
      <c r="AB136" s="5">
        <v>24</v>
      </c>
      <c r="AC136" s="5">
        <v>25</v>
      </c>
      <c r="AD136" s="5">
        <v>26</v>
      </c>
      <c r="AE136" s="5">
        <v>27</v>
      </c>
      <c r="AF136" s="5">
        <v>28</v>
      </c>
      <c r="AG136" s="5">
        <v>29</v>
      </c>
      <c r="AH136" s="5">
        <v>30</v>
      </c>
      <c r="AI136" s="5">
        <v>31</v>
      </c>
      <c r="AJ136" s="5">
        <v>32</v>
      </c>
      <c r="AK136" s="5">
        <v>33</v>
      </c>
      <c r="AL136" s="5">
        <v>34</v>
      </c>
      <c r="AM136" s="5">
        <v>35</v>
      </c>
      <c r="AN136" s="5">
        <v>36</v>
      </c>
      <c r="AO136" s="5">
        <v>37</v>
      </c>
      <c r="AP136" s="5">
        <v>38</v>
      </c>
      <c r="AQ136" s="122"/>
      <c r="AR136" s="167"/>
      <c r="AS136" s="168"/>
    </row>
    <row r="137" spans="1:45" ht="12.75" customHeight="1" x14ac:dyDescent="0.25">
      <c r="A137" s="111" t="s">
        <v>25</v>
      </c>
      <c r="B137" s="87" t="s">
        <v>13</v>
      </c>
      <c r="C137" s="50">
        <v>9</v>
      </c>
      <c r="D137" s="51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68" t="s">
        <v>102</v>
      </c>
      <c r="AJ137" s="26"/>
      <c r="AK137" s="26"/>
      <c r="AL137" s="26"/>
      <c r="AM137" s="43"/>
      <c r="AN137" s="43"/>
      <c r="AO137" s="43"/>
      <c r="AP137" s="43"/>
      <c r="AQ137" s="7">
        <f t="shared" ref="AQ137:AQ152" si="50">SUM(E137:AP137)</f>
        <v>0</v>
      </c>
      <c r="AR137" s="3">
        <f>34*3</f>
        <v>102</v>
      </c>
      <c r="AS137" s="8">
        <f t="shared" ref="AS137:AS152" si="51">AQ137/AR137</f>
        <v>0</v>
      </c>
    </row>
    <row r="138" spans="1:45" ht="12.75" customHeight="1" x14ac:dyDescent="0.25">
      <c r="A138" s="111"/>
      <c r="B138" s="91" t="s">
        <v>27</v>
      </c>
      <c r="C138" s="50">
        <v>9</v>
      </c>
      <c r="D138" s="51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43"/>
      <c r="AN138" s="43"/>
      <c r="AO138" s="43"/>
      <c r="AP138" s="43"/>
      <c r="AQ138" s="7">
        <f t="shared" si="50"/>
        <v>0</v>
      </c>
      <c r="AR138" s="3">
        <f t="shared" ref="AR138:AR141" si="52">34*3</f>
        <v>102</v>
      </c>
      <c r="AS138" s="8">
        <f t="shared" si="51"/>
        <v>0</v>
      </c>
    </row>
    <row r="139" spans="1:45" x14ac:dyDescent="0.25">
      <c r="A139" s="111"/>
      <c r="B139" s="91" t="s">
        <v>12</v>
      </c>
      <c r="C139" s="50">
        <v>9</v>
      </c>
      <c r="D139" s="49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43"/>
      <c r="AN139" s="43"/>
      <c r="AO139" s="43"/>
      <c r="AP139" s="43"/>
      <c r="AQ139" s="7">
        <f t="shared" si="50"/>
        <v>0</v>
      </c>
      <c r="AR139" s="3">
        <f t="shared" si="52"/>
        <v>102</v>
      </c>
      <c r="AS139" s="8">
        <f t="shared" si="51"/>
        <v>0</v>
      </c>
    </row>
    <row r="140" spans="1:45" ht="12.75" customHeight="1" x14ac:dyDescent="0.25">
      <c r="A140" s="111"/>
      <c r="B140" s="91" t="s">
        <v>81</v>
      </c>
      <c r="C140" s="50">
        <v>9</v>
      </c>
      <c r="D140" s="51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68" t="s">
        <v>102</v>
      </c>
      <c r="AJ140" s="26"/>
      <c r="AK140" s="26"/>
      <c r="AL140" s="26"/>
      <c r="AM140" s="43"/>
      <c r="AN140" s="43"/>
      <c r="AO140" s="43"/>
      <c r="AP140" s="43"/>
      <c r="AQ140" s="7">
        <f t="shared" si="50"/>
        <v>0</v>
      </c>
      <c r="AR140" s="3">
        <f t="shared" si="52"/>
        <v>102</v>
      </c>
      <c r="AS140" s="8">
        <f t="shared" si="51"/>
        <v>0</v>
      </c>
    </row>
    <row r="141" spans="1:45" x14ac:dyDescent="0.25">
      <c r="A141" s="111"/>
      <c r="B141" s="91" t="s">
        <v>82</v>
      </c>
      <c r="C141" s="50">
        <v>9</v>
      </c>
      <c r="D141" s="51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43"/>
      <c r="AK141" s="26"/>
      <c r="AL141" s="26"/>
      <c r="AM141" s="43"/>
      <c r="AN141" s="43"/>
      <c r="AO141" s="43"/>
      <c r="AP141" s="43"/>
      <c r="AQ141" s="7">
        <f t="shared" si="50"/>
        <v>0</v>
      </c>
      <c r="AR141" s="3">
        <f t="shared" si="52"/>
        <v>102</v>
      </c>
      <c r="AS141" s="8">
        <f t="shared" si="51"/>
        <v>0</v>
      </c>
    </row>
    <row r="142" spans="1:45" ht="12.75" customHeight="1" x14ac:dyDescent="0.25">
      <c r="A142" s="111"/>
      <c r="B142" s="91" t="s">
        <v>83</v>
      </c>
      <c r="C142" s="50">
        <v>9</v>
      </c>
      <c r="D142" s="49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43"/>
      <c r="AK142" s="26"/>
      <c r="AL142" s="26"/>
      <c r="AM142" s="43"/>
      <c r="AN142" s="43"/>
      <c r="AO142" s="43"/>
      <c r="AP142" s="43"/>
      <c r="AQ142" s="7">
        <f t="shared" si="50"/>
        <v>0</v>
      </c>
      <c r="AR142" s="3">
        <f>34*1</f>
        <v>34</v>
      </c>
      <c r="AS142" s="8">
        <f t="shared" si="51"/>
        <v>0</v>
      </c>
    </row>
    <row r="143" spans="1:45" x14ac:dyDescent="0.25">
      <c r="A143" s="111"/>
      <c r="B143" s="91" t="s">
        <v>35</v>
      </c>
      <c r="C143" s="50">
        <v>9</v>
      </c>
      <c r="D143" s="49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43"/>
      <c r="AK143" s="26"/>
      <c r="AL143" s="26"/>
      <c r="AM143" s="43"/>
      <c r="AN143" s="43"/>
      <c r="AO143" s="43"/>
      <c r="AP143" s="43"/>
      <c r="AQ143" s="7">
        <f t="shared" si="50"/>
        <v>0</v>
      </c>
      <c r="AR143" s="3">
        <f t="shared" ref="AR143" si="53">34*1</f>
        <v>34</v>
      </c>
      <c r="AS143" s="8">
        <f t="shared" si="51"/>
        <v>0</v>
      </c>
    </row>
    <row r="144" spans="1:45" x14ac:dyDescent="0.25">
      <c r="A144" s="111"/>
      <c r="B144" s="91" t="s">
        <v>28</v>
      </c>
      <c r="C144" s="50">
        <v>9</v>
      </c>
      <c r="D144" s="49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43"/>
      <c r="AK144" s="26"/>
      <c r="AL144" s="26"/>
      <c r="AM144" s="43"/>
      <c r="AN144" s="43"/>
      <c r="AO144" s="43"/>
      <c r="AP144" s="43"/>
      <c r="AQ144" s="7">
        <f t="shared" si="50"/>
        <v>0</v>
      </c>
      <c r="AR144" s="3">
        <f>34*2</f>
        <v>68</v>
      </c>
      <c r="AS144" s="8">
        <f t="shared" si="51"/>
        <v>0</v>
      </c>
    </row>
    <row r="145" spans="1:45" x14ac:dyDescent="0.25">
      <c r="A145" s="111"/>
      <c r="B145" s="91" t="s">
        <v>32</v>
      </c>
      <c r="C145" s="50">
        <v>9</v>
      </c>
      <c r="D145" s="49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43"/>
      <c r="AK145" s="26"/>
      <c r="AL145" s="26"/>
      <c r="AM145" s="43"/>
      <c r="AN145" s="43"/>
      <c r="AO145" s="43"/>
      <c r="AP145" s="43"/>
      <c r="AQ145" s="7">
        <f t="shared" si="50"/>
        <v>0</v>
      </c>
      <c r="AR145" s="3">
        <f>34*1</f>
        <v>34</v>
      </c>
      <c r="AS145" s="8">
        <f t="shared" si="51"/>
        <v>0</v>
      </c>
    </row>
    <row r="146" spans="1:45" x14ac:dyDescent="0.25">
      <c r="A146" s="111"/>
      <c r="B146" s="91" t="s">
        <v>30</v>
      </c>
      <c r="C146" s="50">
        <v>9</v>
      </c>
      <c r="D146" s="49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68" t="s">
        <v>102</v>
      </c>
      <c r="AJ146" s="43"/>
      <c r="AK146" s="26"/>
      <c r="AL146" s="26"/>
      <c r="AM146" s="43"/>
      <c r="AN146" s="43"/>
      <c r="AO146" s="43"/>
      <c r="AP146" s="43"/>
      <c r="AQ146" s="7">
        <f t="shared" si="50"/>
        <v>0</v>
      </c>
      <c r="AR146" s="3">
        <f>34*2</f>
        <v>68</v>
      </c>
      <c r="AS146" s="8">
        <f t="shared" si="51"/>
        <v>0</v>
      </c>
    </row>
    <row r="147" spans="1:45" x14ac:dyDescent="0.25">
      <c r="A147" s="111"/>
      <c r="B147" s="91" t="s">
        <v>34</v>
      </c>
      <c r="C147" s="50">
        <v>9</v>
      </c>
      <c r="D147" s="49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43"/>
      <c r="AK147" s="26"/>
      <c r="AL147" s="26"/>
      <c r="AM147" s="43"/>
      <c r="AN147" s="43"/>
      <c r="AO147" s="43"/>
      <c r="AP147" s="43"/>
      <c r="AQ147" s="7">
        <f t="shared" si="50"/>
        <v>0</v>
      </c>
      <c r="AR147" s="3">
        <f>34*3</f>
        <v>102</v>
      </c>
      <c r="AS147" s="8">
        <f t="shared" si="51"/>
        <v>0</v>
      </c>
    </row>
    <row r="148" spans="1:45" x14ac:dyDescent="0.25">
      <c r="A148" s="111"/>
      <c r="B148" s="90" t="s">
        <v>37</v>
      </c>
      <c r="C148" s="50">
        <v>9</v>
      </c>
      <c r="D148" s="49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43"/>
      <c r="AK148" s="26"/>
      <c r="AL148" s="26"/>
      <c r="AM148" s="43"/>
      <c r="AN148" s="43"/>
      <c r="AO148" s="43"/>
      <c r="AP148" s="43"/>
      <c r="AQ148" s="7">
        <f t="shared" si="50"/>
        <v>0</v>
      </c>
      <c r="AR148" s="3">
        <f>34*2</f>
        <v>68</v>
      </c>
      <c r="AS148" s="8">
        <f t="shared" si="51"/>
        <v>0</v>
      </c>
    </row>
    <row r="149" spans="1:45" x14ac:dyDescent="0.25">
      <c r="A149" s="111"/>
      <c r="B149" s="90" t="s">
        <v>29</v>
      </c>
      <c r="C149" s="50">
        <v>9</v>
      </c>
      <c r="D149" s="49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68" t="s">
        <v>102</v>
      </c>
      <c r="AJ149" s="43"/>
      <c r="AK149" s="26"/>
      <c r="AL149" s="26"/>
      <c r="AM149" s="43"/>
      <c r="AN149" s="43"/>
      <c r="AO149" s="43"/>
      <c r="AP149" s="43"/>
      <c r="AQ149" s="7">
        <f t="shared" si="50"/>
        <v>0</v>
      </c>
      <c r="AR149" s="3">
        <f t="shared" ref="AR149" si="54">34*2</f>
        <v>68</v>
      </c>
      <c r="AS149" s="8">
        <f t="shared" si="51"/>
        <v>0</v>
      </c>
    </row>
    <row r="150" spans="1:45" x14ac:dyDescent="0.25">
      <c r="A150" s="111"/>
      <c r="B150" s="90" t="s">
        <v>71</v>
      </c>
      <c r="C150" s="50">
        <v>9</v>
      </c>
      <c r="D150" s="49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43"/>
      <c r="AJ150" s="43"/>
      <c r="AK150" s="26"/>
      <c r="AL150" s="26"/>
      <c r="AM150" s="43"/>
      <c r="AN150" s="43"/>
      <c r="AO150" s="43"/>
      <c r="AP150" s="43"/>
      <c r="AQ150" s="7">
        <f t="shared" si="50"/>
        <v>0</v>
      </c>
      <c r="AR150" s="3">
        <f>34*1</f>
        <v>34</v>
      </c>
      <c r="AS150" s="8">
        <f t="shared" si="51"/>
        <v>0</v>
      </c>
    </row>
    <row r="151" spans="1:45" ht="13.2" customHeight="1" x14ac:dyDescent="0.25">
      <c r="A151" s="111"/>
      <c r="B151" s="90" t="s">
        <v>84</v>
      </c>
      <c r="C151" s="50">
        <v>9</v>
      </c>
      <c r="D151" s="49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43"/>
      <c r="AJ151" s="43"/>
      <c r="AK151" s="26"/>
      <c r="AL151" s="26"/>
      <c r="AM151" s="43"/>
      <c r="AN151" s="43"/>
      <c r="AO151" s="43"/>
      <c r="AP151" s="43"/>
      <c r="AQ151" s="7">
        <f t="shared" si="50"/>
        <v>0</v>
      </c>
      <c r="AR151" s="3">
        <f t="shared" ref="AR151" si="55">34*1</f>
        <v>34</v>
      </c>
      <c r="AS151" s="8">
        <f t="shared" si="51"/>
        <v>0</v>
      </c>
    </row>
    <row r="152" spans="1:45" ht="12.75" customHeight="1" x14ac:dyDescent="0.25">
      <c r="A152" s="111"/>
      <c r="B152" s="88" t="s">
        <v>68</v>
      </c>
      <c r="C152" s="50">
        <v>9</v>
      </c>
      <c r="D152" s="51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42"/>
      <c r="AE152" s="26"/>
      <c r="AF152" s="26"/>
      <c r="AG152" s="26"/>
      <c r="AH152" s="26"/>
      <c r="AI152" s="43"/>
      <c r="AJ152" s="43"/>
      <c r="AK152" s="26"/>
      <c r="AL152" s="26"/>
      <c r="AM152" s="43"/>
      <c r="AN152" s="43"/>
      <c r="AO152" s="43"/>
      <c r="AP152" s="43"/>
      <c r="AQ152" s="7">
        <f t="shared" si="50"/>
        <v>0</v>
      </c>
      <c r="AR152" s="3">
        <f>34*2</f>
        <v>68</v>
      </c>
      <c r="AS152" s="8">
        <f t="shared" si="51"/>
        <v>0</v>
      </c>
    </row>
    <row r="153" spans="1:45" ht="27" customHeight="1" x14ac:dyDescent="0.25">
      <c r="A153" s="63"/>
      <c r="B153" s="64"/>
      <c r="C153" s="64"/>
      <c r="D153" s="64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3"/>
      <c r="AN153" s="63"/>
      <c r="AO153" s="63"/>
      <c r="AP153" s="63"/>
      <c r="AQ153" s="63"/>
      <c r="AR153" s="63"/>
      <c r="AS153" s="63"/>
    </row>
    <row r="154" spans="1:45" ht="18.75" customHeight="1" x14ac:dyDescent="0.25">
      <c r="A154" s="63"/>
      <c r="B154" s="64"/>
      <c r="C154" s="64"/>
      <c r="D154" s="64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3"/>
      <c r="AN154" s="63"/>
      <c r="AO154" s="63"/>
      <c r="AP154" s="63"/>
      <c r="AQ154" s="63"/>
      <c r="AR154" s="63"/>
      <c r="AS154" s="63"/>
    </row>
  </sheetData>
  <mergeCells count="171"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78:C79"/>
    <mergeCell ref="E78:H78"/>
    <mergeCell ref="I78:L78"/>
    <mergeCell ref="M78:P78"/>
    <mergeCell ref="Q78:T78"/>
    <mergeCell ref="A50:A58"/>
    <mergeCell ref="AR61:AR63"/>
    <mergeCell ref="AS61:AS63"/>
    <mergeCell ref="M62:P62"/>
    <mergeCell ref="Q62:T62"/>
    <mergeCell ref="U62:W62"/>
    <mergeCell ref="E62:H62"/>
    <mergeCell ref="AJ78:AL78"/>
    <mergeCell ref="U78:W78"/>
    <mergeCell ref="X78:AA78"/>
    <mergeCell ref="AB78:AD78"/>
    <mergeCell ref="AE78:AI78"/>
    <mergeCell ref="AQ77:AQ79"/>
    <mergeCell ref="I62:L62"/>
    <mergeCell ref="X62:AA62"/>
    <mergeCell ref="AB62:AD62"/>
    <mergeCell ref="AE62:AI62"/>
    <mergeCell ref="AR93:AR95"/>
    <mergeCell ref="AS93:AS95"/>
    <mergeCell ref="A94:C95"/>
    <mergeCell ref="E94:H94"/>
    <mergeCell ref="I94:L94"/>
    <mergeCell ref="M94:P94"/>
    <mergeCell ref="Q94:T94"/>
    <mergeCell ref="U94:W94"/>
    <mergeCell ref="X94:AA94"/>
    <mergeCell ref="AB94:AD94"/>
    <mergeCell ref="AE94:AI94"/>
    <mergeCell ref="AJ94:AL94"/>
    <mergeCell ref="AM94:AP94"/>
    <mergeCell ref="A93:D93"/>
    <mergeCell ref="E93:AP93"/>
    <mergeCell ref="AQ93:AQ95"/>
    <mergeCell ref="AR113:AR115"/>
    <mergeCell ref="AS113:AS115"/>
    <mergeCell ref="A114:C115"/>
    <mergeCell ref="E114:H114"/>
    <mergeCell ref="I114:L114"/>
    <mergeCell ref="M114:P114"/>
    <mergeCell ref="Q114:T114"/>
    <mergeCell ref="U114:W114"/>
    <mergeCell ref="X114:AA114"/>
    <mergeCell ref="AB114:AD114"/>
    <mergeCell ref="AE114:AI114"/>
    <mergeCell ref="AJ114:AL114"/>
    <mergeCell ref="AM114:AP114"/>
    <mergeCell ref="A113:D113"/>
    <mergeCell ref="E113:AP113"/>
    <mergeCell ref="AQ113:AQ115"/>
    <mergeCell ref="AR134:AR136"/>
    <mergeCell ref="AS134:AS136"/>
    <mergeCell ref="A135:C136"/>
    <mergeCell ref="E135:H135"/>
    <mergeCell ref="I135:L135"/>
    <mergeCell ref="M135:P135"/>
    <mergeCell ref="A116:A131"/>
    <mergeCell ref="AM135:AP135"/>
    <mergeCell ref="A134:D134"/>
    <mergeCell ref="E134:AP134"/>
    <mergeCell ref="AQ134:AQ136"/>
    <mergeCell ref="A34:D34"/>
    <mergeCell ref="AM78:AP78"/>
    <mergeCell ref="A77:D77"/>
    <mergeCell ref="E77:AP77"/>
    <mergeCell ref="AR34:AR36"/>
    <mergeCell ref="AS34:AS36"/>
    <mergeCell ref="A35:B36"/>
    <mergeCell ref="C35:C36"/>
    <mergeCell ref="E35:H35"/>
    <mergeCell ref="I35:L35"/>
    <mergeCell ref="M35:P35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A37:A45"/>
    <mergeCell ref="AR77:AR79"/>
    <mergeCell ref="AS77:AS79"/>
    <mergeCell ref="AE48:AI48"/>
    <mergeCell ref="AJ48:AL48"/>
    <mergeCell ref="AM48:AP48"/>
    <mergeCell ref="A12:A19"/>
    <mergeCell ref="AC3:AM5"/>
    <mergeCell ref="A7:B7"/>
    <mergeCell ref="C7:D7"/>
    <mergeCell ref="A137:A152"/>
    <mergeCell ref="Q135:T135"/>
    <mergeCell ref="U135:W135"/>
    <mergeCell ref="X135:AA135"/>
    <mergeCell ref="AB135:AD135"/>
    <mergeCell ref="AE135:AI135"/>
    <mergeCell ref="AJ135:AL135"/>
    <mergeCell ref="A96:A110"/>
    <mergeCell ref="A80:A90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A62:C63"/>
    <mergeCell ref="A76:D76"/>
    <mergeCell ref="A64:A74"/>
    <mergeCell ref="E61:AP61"/>
    <mergeCell ref="AN3:AO5"/>
    <mergeCell ref="A24:A32"/>
    <mergeCell ref="B4:C4"/>
    <mergeCell ref="A61:D61"/>
    <mergeCell ref="AP5:AQ5"/>
    <mergeCell ref="X6:AB6"/>
    <mergeCell ref="AQ61:AQ63"/>
    <mergeCell ref="AQ34:AQ36"/>
    <mergeCell ref="AQ47:AQ49"/>
    <mergeCell ref="AQ21:AQ23"/>
    <mergeCell ref="G3:W3"/>
    <mergeCell ref="G5:W7"/>
    <mergeCell ref="AJ62:AL62"/>
    <mergeCell ref="AM62:AP62"/>
    <mergeCell ref="AP4:AQ4"/>
    <mergeCell ref="X3:AB3"/>
    <mergeCell ref="X4:AB5"/>
    <mergeCell ref="E47:AP47"/>
    <mergeCell ref="X48:AA48"/>
    <mergeCell ref="AB48:AD48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8" manualBreakCount="8">
    <brk id="20" max="50" man="1"/>
    <brk id="33" max="50" man="1"/>
    <brk id="46" max="50" man="1"/>
    <brk id="60" max="50" man="1"/>
    <brk id="76" max="16383" man="1"/>
    <brk id="92" max="16383" man="1"/>
    <brk id="112" max="16383" man="1"/>
    <brk id="13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2026-03-13T03:16:19Z</dcterms:modified>
</cp:coreProperties>
</file>