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47" i="5" l="1"/>
  <c r="AR146" i="5"/>
  <c r="AR145" i="5"/>
  <c r="AR144" i="5"/>
  <c r="AR143" i="5"/>
  <c r="AR142" i="5"/>
  <c r="AR141" i="5"/>
  <c r="AR140" i="5"/>
  <c r="AR139" i="5"/>
  <c r="AR138" i="5"/>
  <c r="AR137" i="5"/>
  <c r="AR133" i="5"/>
  <c r="AR134" i="5"/>
  <c r="AR135" i="5"/>
  <c r="AR136" i="5"/>
  <c r="AR132" i="5"/>
  <c r="AR127" i="5"/>
  <c r="AR125" i="5"/>
  <c r="AR126" i="5"/>
  <c r="AR124" i="5"/>
  <c r="AR121" i="5"/>
  <c r="AR122" i="5"/>
  <c r="AR123" i="5"/>
  <c r="AR120" i="5"/>
  <c r="AR119" i="5"/>
  <c r="AR118" i="5"/>
  <c r="AR117" i="5"/>
  <c r="AR116" i="5"/>
  <c r="AR115" i="5"/>
  <c r="AR114" i="5"/>
  <c r="AR113" i="5"/>
  <c r="AR112" i="5"/>
  <c r="AR107" i="5"/>
  <c r="AR106" i="5"/>
  <c r="AR104" i="5"/>
  <c r="AR105" i="5"/>
  <c r="AR103" i="5"/>
  <c r="AR102" i="5"/>
  <c r="AR101" i="5"/>
  <c r="AR100" i="5"/>
  <c r="AR99" i="5"/>
  <c r="AR98" i="5"/>
  <c r="AR97" i="5"/>
  <c r="AR96" i="5"/>
  <c r="AR95" i="5"/>
  <c r="AR94" i="5"/>
  <c r="AR93" i="5"/>
  <c r="AR88" i="5"/>
  <c r="AR87" i="5"/>
  <c r="AR84" i="5"/>
  <c r="AR85" i="5"/>
  <c r="AR86" i="5"/>
  <c r="AR83" i="5"/>
  <c r="AR82" i="5"/>
  <c r="AR81" i="5"/>
  <c r="AR80" i="5"/>
  <c r="AR79" i="5"/>
  <c r="AR78" i="5"/>
  <c r="AR73" i="5"/>
  <c r="AR72" i="5"/>
  <c r="AR69" i="5"/>
  <c r="AR70" i="5"/>
  <c r="AR71" i="5"/>
  <c r="AR68" i="5"/>
  <c r="AR67" i="5"/>
  <c r="AR66" i="5"/>
  <c r="AR65" i="5"/>
  <c r="AR64" i="5"/>
  <c r="AR63" i="5"/>
  <c r="AR55" i="5"/>
  <c r="AR56" i="5"/>
  <c r="AR57" i="5"/>
  <c r="AR43" i="5"/>
  <c r="AR44" i="5"/>
  <c r="AR42" i="5"/>
  <c r="AR30" i="5"/>
  <c r="AR31" i="5"/>
  <c r="AR29" i="5"/>
  <c r="AR19" i="5"/>
  <c r="AR17" i="5"/>
  <c r="AR18" i="5"/>
  <c r="AR16" i="5"/>
  <c r="AQ139" i="5" l="1"/>
  <c r="AS139" i="5" s="1"/>
  <c r="AQ140" i="5"/>
  <c r="AS140" i="5" s="1"/>
  <c r="AQ141" i="5"/>
  <c r="AS141" i="5" s="1"/>
  <c r="AQ142" i="5"/>
  <c r="AS142" i="5" s="1"/>
  <c r="AQ143" i="5"/>
  <c r="AS143" i="5" s="1"/>
  <c r="AQ144" i="5"/>
  <c r="AS144" i="5" s="1"/>
  <c r="AQ145" i="5"/>
  <c r="AS145" i="5" s="1"/>
  <c r="AQ146" i="5"/>
  <c r="AS146" i="5" s="1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Q127" i="5"/>
  <c r="AS127" i="5" s="1"/>
  <c r="AQ103" i="5"/>
  <c r="AS103" i="5" s="1"/>
  <c r="AQ104" i="5"/>
  <c r="AS104" i="5" s="1"/>
  <c r="AQ105" i="5"/>
  <c r="AS105" i="5" s="1"/>
  <c r="AQ106" i="5"/>
  <c r="AS106" i="5" s="1"/>
  <c r="AQ107" i="5"/>
  <c r="AS107" i="5" s="1"/>
  <c r="AQ102" i="5"/>
  <c r="AS102" i="5" s="1"/>
  <c r="AQ85" i="5"/>
  <c r="AS85" i="5" s="1"/>
  <c r="AQ86" i="5"/>
  <c r="AS86" i="5" s="1"/>
  <c r="AQ87" i="5"/>
  <c r="AS87" i="5" s="1"/>
  <c r="AQ88" i="5"/>
  <c r="AS88" i="5" s="1"/>
  <c r="AQ73" i="5" l="1"/>
  <c r="AS73" i="5" s="1"/>
  <c r="AQ72" i="5"/>
  <c r="AS72" i="5" s="1"/>
  <c r="AQ70" i="5"/>
  <c r="AS70" i="5" s="1"/>
  <c r="AQ71" i="5"/>
  <c r="AS71" i="5" s="1"/>
  <c r="AQ69" i="5"/>
  <c r="AS69" i="5" s="1"/>
  <c r="AQ50" i="5"/>
  <c r="AQ58" i="5"/>
  <c r="AR58" i="5"/>
  <c r="AR32" i="5"/>
  <c r="AR45" i="5"/>
  <c r="AQ55" i="5"/>
  <c r="AS55" i="5" s="1"/>
  <c r="AQ56" i="5"/>
  <c r="AS56" i="5" s="1"/>
  <c r="AQ57" i="5"/>
  <c r="AS57" i="5" s="1"/>
  <c r="AR54" i="5"/>
  <c r="AR53" i="5"/>
  <c r="AR52" i="5"/>
  <c r="AR51" i="5"/>
  <c r="AR50" i="5"/>
  <c r="AQ68" i="5"/>
  <c r="AS68" i="5" s="1"/>
  <c r="AQ67" i="5"/>
  <c r="AS67" i="5" s="1"/>
  <c r="AQ66" i="5"/>
  <c r="AS66" i="5" s="1"/>
  <c r="AQ65" i="5"/>
  <c r="AS65" i="5" s="1"/>
  <c r="AQ64" i="5"/>
  <c r="AS64" i="5" s="1"/>
  <c r="AQ63" i="5"/>
  <c r="AS63" i="5" s="1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Q147" i="5"/>
  <c r="AS147" i="5" s="1"/>
  <c r="AQ138" i="5"/>
  <c r="AS138" i="5" s="1"/>
  <c r="AQ137" i="5"/>
  <c r="AS137" i="5" s="1"/>
  <c r="AQ136" i="5"/>
  <c r="AS136" i="5" s="1"/>
  <c r="AQ135" i="5"/>
  <c r="AS135" i="5" s="1"/>
  <c r="AQ134" i="5"/>
  <c r="AS134" i="5" s="1"/>
  <c r="AQ133" i="5"/>
  <c r="AS133" i="5" s="1"/>
  <c r="AQ132" i="5"/>
  <c r="AS132" i="5" s="1"/>
  <c r="AQ118" i="5"/>
  <c r="AS118" i="5" s="1"/>
  <c r="AQ117" i="5"/>
  <c r="AS117" i="5" s="1"/>
  <c r="AQ116" i="5"/>
  <c r="AS116" i="5" s="1"/>
  <c r="AQ115" i="5"/>
  <c r="AS115" i="5" s="1"/>
  <c r="AQ114" i="5"/>
  <c r="AS114" i="5" s="1"/>
  <c r="AQ113" i="5"/>
  <c r="AS113" i="5" s="1"/>
  <c r="AQ112" i="5"/>
  <c r="AS112" i="5" s="1"/>
  <c r="AQ101" i="5"/>
  <c r="AS101" i="5" s="1"/>
  <c r="AQ100" i="5"/>
  <c r="AS100" i="5" s="1"/>
  <c r="AQ99" i="5"/>
  <c r="AS99" i="5" s="1"/>
  <c r="AQ98" i="5"/>
  <c r="AS98" i="5" s="1"/>
  <c r="AQ97" i="5"/>
  <c r="AS97" i="5" s="1"/>
  <c r="AQ96" i="5"/>
  <c r="AS96" i="5" s="1"/>
  <c r="AQ95" i="5"/>
  <c r="AS95" i="5" s="1"/>
  <c r="AQ94" i="5"/>
  <c r="AS94" i="5" s="1"/>
  <c r="AQ93" i="5"/>
  <c r="AS93" i="5" s="1"/>
  <c r="AQ84" i="5"/>
  <c r="AS84" i="5" s="1"/>
  <c r="AQ83" i="5"/>
  <c r="AS83" i="5" s="1"/>
  <c r="AQ82" i="5"/>
  <c r="AS82" i="5" s="1"/>
  <c r="AQ81" i="5"/>
  <c r="AS81" i="5" s="1"/>
  <c r="AQ80" i="5"/>
  <c r="AS80" i="5" s="1"/>
  <c r="AQ79" i="5"/>
  <c r="AS79" i="5" s="1"/>
  <c r="AQ78" i="5"/>
  <c r="AS78" i="5" s="1"/>
  <c r="AQ54" i="5"/>
  <c r="AQ53" i="5"/>
  <c r="AQ52" i="5"/>
  <c r="AQ51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8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<sst xmlns="http://schemas.openxmlformats.org/spreadsheetml/2006/main" count="505" uniqueCount="107">
  <si>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</si>
  <si>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</si>
  <si>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</si>
  <si>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</si>
  <si>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</si>
  <si>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</si>
  <si>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</si>
  <si>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</si>
  <si>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</si>
  <si>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</si>
  <si>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</si>
  <si>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</si>
  <si>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</si>
  <si>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</si>
  <si>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</si>
  <si>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</si>
  <si>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</si>
  <si>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</si>
  <si>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</si>
  <si>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</si>
  <si>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</si>
  <si>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</si>
  <si>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</si>
  <si>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</si>
  <si>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</si>
  <si>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</si>
  <si>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</si>
  <si>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</si>
  <si>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</si>
  <si>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</si>
  <si>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</si>
  <si>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</si>
  <si>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</si>
  <si>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</si>
  <si>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</si>
  <si>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</si>
  <si>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</si>
  <si>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</si>
  <si>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</si>
  <si>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</si>
  <si>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</si>
  <si>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</si>
  <si>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</si>
  <si>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</si>
  <si>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</si>
  <si>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</si>
  <si>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</si>
  <si>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</si>
  <si>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</si>
  <si>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</si>
  <si>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</si>
  <si>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</si>
  <si>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</si>
  <si>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</si>
  <si>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</si>
  <si>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</si>
  <si>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</si>
  <si>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</si>
  <si>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</si>
  <si>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</si>
  <si>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</si>
  <si>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</si>
  <si>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</si>
  <si>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</si>
  <si>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</si>
  <si>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</si>
  <si>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</si>
  <si>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</si>
  <si>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</si>
  <si>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</si>
  <si>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</si>
  <si>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</si>
  <si>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</si>
  <si>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</si>
  <si>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</si>
  <si>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</si>
  <si>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</si>
  <si>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</si>
  <si>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</si>
  <si>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</si>
  <si>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</si>
  <si>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</si>
  <si>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</si>
  <si>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</si>
  <si>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</si>
  <si>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</si>
  <si>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</si>
  <si>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</si>
  <si>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</si>
  <si>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</si>
  <si>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</si>
  <si>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</si>
  <si>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</si>
  <si>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</si>
  <si>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</si>
  <si>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</si>
  <si>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</si>
  <si>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</si>
  <si>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</si>
  <si>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 Курки</t>
  </si>
  <si>
    <t>МБОУ "Куркинская ООШ"</t>
  </si>
  <si>
    <t>Период (полугодие)</t>
  </si>
  <si>
    <t xml:space="preserve">КР </t>
  </si>
  <si>
    <t>График оценочных процедур  на 1 полугодие 2025-2026у.г.</t>
  </si>
  <si>
    <t>168-ОД</t>
  </si>
  <si>
    <t>01.09.2025г.</t>
  </si>
  <si>
    <t xml:space="preserve"> №168-ОД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</si>
</sst>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4" sqref="A4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0" t="s">
        <v>49</v>
      </c>
    </row>
    <row r="2" spans="1:1" ht="18.75" x14ac:dyDescent="0.25">
      <c r="A2" s="11"/>
    </row>
    <row r="3" spans="1:1" ht="138.75" customHeight="1" x14ac:dyDescent="0.3">
      <c r="A3" s="12" t="s">
        <v>96</v>
      </c>
    </row>
    <row r="4" spans="1:1" ht="234" x14ac:dyDescent="0.3">
      <c r="A4" s="17" t="s">
        <v>87</v>
      </c>
    </row>
    <row r="5" spans="1:1" ht="31.5" customHeight="1" x14ac:dyDescent="0.3">
      <c r="A5" s="12" t="s">
        <v>40</v>
      </c>
    </row>
    <row r="6" spans="1:1" ht="28.5" customHeight="1" x14ac:dyDescent="0.3">
      <c r="A6" s="13" t="s">
        <v>41</v>
      </c>
    </row>
    <row r="7" spans="1:1" ht="19.5" customHeight="1" x14ac:dyDescent="0.3">
      <c r="A7" s="13" t="s">
        <v>42</v>
      </c>
    </row>
    <row r="8" spans="1:1" s="15" customFormat="1" ht="26.25" customHeight="1" x14ac:dyDescent="0.3">
      <c r="A8" s="14" t="s">
        <v>72</v>
      </c>
    </row>
    <row r="9" spans="1:1" s="15" customFormat="1" ht="25.5" customHeight="1" x14ac:dyDescent="0.3">
      <c r="A9" s="14" t="s">
        <v>43</v>
      </c>
    </row>
    <row r="10" spans="1:1" s="15" customFormat="1" ht="39" customHeight="1" x14ac:dyDescent="0.3">
      <c r="A10" s="18" t="s">
        <v>57</v>
      </c>
    </row>
    <row r="11" spans="1:1" s="15" customFormat="1" ht="36.75" customHeight="1" x14ac:dyDescent="0.3">
      <c r="A11" s="18" t="s">
        <v>73</v>
      </c>
    </row>
    <row r="12" spans="1:1" s="15" customFormat="1" ht="18" x14ac:dyDescent="0.3">
      <c r="A12" s="14" t="s">
        <v>90</v>
      </c>
    </row>
    <row r="13" spans="1:1" s="15" customFormat="1" ht="18" x14ac:dyDescent="0.3">
      <c r="A13" s="16" t="s">
        <v>44</v>
      </c>
    </row>
    <row r="14" spans="1:1" s="15" customFormat="1" ht="18" x14ac:dyDescent="0.3">
      <c r="A14" s="18" t="s">
        <v>66</v>
      </c>
    </row>
    <row r="15" spans="1:1" s="15" customFormat="1" ht="18" x14ac:dyDescent="0.3">
      <c r="A15" s="14" t="s">
        <v>45</v>
      </c>
    </row>
    <row r="16" spans="1:1" s="15" customFormat="1" ht="18" x14ac:dyDescent="0.3">
      <c r="A16" s="18" t="s">
        <v>60</v>
      </c>
    </row>
    <row r="17" spans="1:1" s="15" customFormat="1" ht="18" x14ac:dyDescent="0.3">
      <c r="A17" s="14" t="s">
        <v>46</v>
      </c>
    </row>
    <row r="18" spans="1:1" s="15" customFormat="1" ht="36" x14ac:dyDescent="0.3">
      <c r="A18" s="18" t="s">
        <v>85</v>
      </c>
    </row>
    <row r="19" spans="1:1" s="15" customFormat="1" ht="18" x14ac:dyDescent="0.3">
      <c r="A19" s="16" t="s">
        <v>47</v>
      </c>
    </row>
    <row r="20" spans="1:1" s="15" customFormat="1" ht="36" x14ac:dyDescent="0.3">
      <c r="A20" s="18" t="s">
        <v>67</v>
      </c>
    </row>
    <row r="21" spans="1:1" s="15" customFormat="1" ht="36" x14ac:dyDescent="0.3">
      <c r="A21" s="14" t="s">
        <v>98</v>
      </c>
    </row>
    <row r="22" spans="1:1" s="15" customFormat="1" ht="18" x14ac:dyDescent="0.25">
      <c r="A22" s="14"/>
    </row>
    <row r="23" spans="1:1" s="15" customFormat="1" ht="144" x14ac:dyDescent="0.3">
      <c r="A23" s="16" t="s">
        <v>97</v>
      </c>
    </row>
    <row r="24" spans="1:1" s="15" customFormat="1" ht="36" x14ac:dyDescent="0.3">
      <c r="A24" s="30" t="s">
        <v>69</v>
      </c>
    </row>
    <row r="25" spans="1:1" s="15" customFormat="1" ht="72" x14ac:dyDescent="0.3">
      <c r="A25" s="16" t="s">
        <v>48</v>
      </c>
    </row>
    <row r="26" spans="1:1" s="15" customFormat="1" ht="90" x14ac:dyDescent="0.3">
      <c r="A26" s="16" t="s">
        <v>56</v>
      </c>
    </row>
    <row r="27" spans="1:1" s="15" customFormat="1" ht="72" x14ac:dyDescent="0.3">
      <c r="A27" s="30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9"/>
  <sheetViews>
    <sheetView tabSelected="1" view="pageBreakPreview" zoomScaleNormal="85" zoomScaleSheetLayoutView="100" workbookViewId="0">
      <selection activeCell="E1" sqref="E1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3" width="4.33203125" style="1" customWidth="1"/>
    <col min="34" max="34" width="4.5546875" style="1" customWidth="1"/>
    <col min="35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4" customFormat="1" ht="63" customHeight="1" x14ac:dyDescent="0.3">
      <c r="A1" s="28" t="s">
        <v>89</v>
      </c>
      <c r="B1" s="28"/>
      <c r="C1" s="28" t="s">
        <v>105</v>
      </c>
      <c r="D1" s="28"/>
      <c r="E1" s="28" t="s">
        <v>106</v>
      </c>
      <c r="F1" s="28"/>
      <c r="G1" s="80"/>
      <c r="H1" s="28"/>
      <c r="L1" s="82" t="s">
        <v>103</v>
      </c>
      <c r="AC1" s="75"/>
      <c r="AD1" s="75"/>
      <c r="AL1" s="75"/>
      <c r="AM1" s="75"/>
      <c r="AN1" s="75"/>
      <c r="AO1" s="75"/>
      <c r="AP1" s="75"/>
      <c r="AQ1" s="75"/>
      <c r="AR1" s="75"/>
      <c r="AS1" s="75"/>
    </row>
    <row r="2" spans="1:48" ht="21.75" customHeight="1" x14ac:dyDescent="0.45">
      <c r="A2" s="29" t="s">
        <v>53</v>
      </c>
      <c r="B2" s="27" t="s">
        <v>99</v>
      </c>
      <c r="C2" s="83"/>
      <c r="D2" s="77"/>
      <c r="F2" s="80"/>
      <c r="G2" s="81" t="s">
        <v>88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59"/>
      <c r="AP2" s="59"/>
      <c r="AQ2" s="59"/>
      <c r="AR2" s="59"/>
      <c r="AS2" s="59"/>
      <c r="AT2" s="32"/>
      <c r="AU2" s="32"/>
      <c r="AV2" s="32"/>
    </row>
    <row r="3" spans="1:48" ht="49.2" customHeight="1" x14ac:dyDescent="0.3">
      <c r="A3" s="29" t="s">
        <v>62</v>
      </c>
      <c r="B3" s="47" t="s">
        <v>100</v>
      </c>
      <c r="C3" s="32"/>
      <c r="D3" s="77"/>
      <c r="E3" s="31"/>
      <c r="F3" s="31"/>
      <c r="G3" s="119" t="s">
        <v>86</v>
      </c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1"/>
      <c r="X3" s="124" t="s">
        <v>59</v>
      </c>
      <c r="Y3" s="125"/>
      <c r="Z3" s="125"/>
      <c r="AA3" s="125"/>
      <c r="AB3" s="126"/>
      <c r="AC3" s="132" t="s">
        <v>75</v>
      </c>
      <c r="AD3" s="133"/>
      <c r="AE3" s="133"/>
      <c r="AF3" s="133"/>
      <c r="AG3" s="133"/>
      <c r="AH3" s="133"/>
      <c r="AI3" s="133"/>
      <c r="AJ3" s="133"/>
      <c r="AK3" s="133"/>
      <c r="AL3" s="133"/>
      <c r="AM3" s="134"/>
      <c r="AN3" s="112" t="s">
        <v>76</v>
      </c>
      <c r="AO3" s="112"/>
      <c r="AP3" s="55" t="s">
        <v>77</v>
      </c>
      <c r="AQ3" s="55"/>
      <c r="AR3" s="60"/>
      <c r="AS3" s="32"/>
      <c r="AT3" s="32"/>
      <c r="AU3" s="57"/>
      <c r="AV3" s="32"/>
    </row>
    <row r="4" spans="1:48" ht="22.5" customHeight="1" x14ac:dyDescent="0.25">
      <c r="B4" s="113" t="s">
        <v>63</v>
      </c>
      <c r="C4" s="113"/>
      <c r="D4" s="32"/>
      <c r="E4" s="32"/>
      <c r="F4" s="34"/>
      <c r="G4" s="79" t="s">
        <v>79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27" t="s">
        <v>91</v>
      </c>
      <c r="Y4" s="128"/>
      <c r="Z4" s="128"/>
      <c r="AA4" s="128"/>
      <c r="AB4" s="129"/>
      <c r="AC4" s="135"/>
      <c r="AD4" s="136"/>
      <c r="AE4" s="136"/>
      <c r="AF4" s="136"/>
      <c r="AG4" s="136"/>
      <c r="AH4" s="136"/>
      <c r="AI4" s="136"/>
      <c r="AJ4" s="136"/>
      <c r="AK4" s="136"/>
      <c r="AL4" s="136"/>
      <c r="AM4" s="137"/>
      <c r="AN4" s="112"/>
      <c r="AO4" s="112"/>
      <c r="AP4" s="123" t="s">
        <v>78</v>
      </c>
      <c r="AQ4" s="123"/>
      <c r="AU4" s="57"/>
      <c r="AV4" s="32"/>
    </row>
    <row r="5" spans="1:48" ht="42.75" customHeight="1" x14ac:dyDescent="0.25">
      <c r="A5" s="65" t="s">
        <v>64</v>
      </c>
      <c r="B5" s="27" t="s">
        <v>104</v>
      </c>
      <c r="C5" s="37" t="s">
        <v>54</v>
      </c>
      <c r="D5" s="3"/>
      <c r="E5" s="32"/>
      <c r="F5" s="34"/>
      <c r="G5" s="122" t="s">
        <v>80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30"/>
      <c r="Y5" s="130"/>
      <c r="Z5" s="130"/>
      <c r="AA5" s="130"/>
      <c r="AB5" s="131"/>
      <c r="AC5" s="138"/>
      <c r="AD5" s="139"/>
      <c r="AE5" s="139"/>
      <c r="AF5" s="139"/>
      <c r="AG5" s="139"/>
      <c r="AH5" s="139"/>
      <c r="AI5" s="139"/>
      <c r="AJ5" s="139"/>
      <c r="AK5" s="139"/>
      <c r="AL5" s="139"/>
      <c r="AM5" s="140"/>
      <c r="AN5" s="112"/>
      <c r="AO5" s="112"/>
      <c r="AP5" s="114" t="s">
        <v>62</v>
      </c>
      <c r="AQ5" s="115"/>
      <c r="AU5" s="57"/>
      <c r="AV5" s="32"/>
    </row>
    <row r="6" spans="1:48" ht="35.25" customHeight="1" x14ac:dyDescent="0.25">
      <c r="A6" s="66" t="s">
        <v>65</v>
      </c>
      <c r="B6" s="165">
        <v>45901</v>
      </c>
      <c r="C6" s="37" t="s">
        <v>55</v>
      </c>
      <c r="D6" s="36"/>
      <c r="E6" s="35"/>
      <c r="F6" s="34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16" t="s">
        <v>92</v>
      </c>
      <c r="Y6" s="117"/>
      <c r="Z6" s="117"/>
      <c r="AA6" s="117"/>
      <c r="AB6" s="117"/>
      <c r="AC6" s="68" t="s">
        <v>93</v>
      </c>
      <c r="AD6" s="61"/>
      <c r="AE6" s="61"/>
      <c r="AF6" s="61"/>
      <c r="AG6" s="61"/>
      <c r="AH6" s="54"/>
      <c r="AU6" s="32"/>
      <c r="AV6" s="32"/>
    </row>
    <row r="7" spans="1:48" ht="26.25" customHeight="1" x14ac:dyDescent="0.25">
      <c r="A7" s="141" t="s">
        <v>101</v>
      </c>
      <c r="B7" s="141"/>
      <c r="C7" s="142"/>
      <c r="D7" s="142"/>
      <c r="E7" s="32"/>
      <c r="F7" s="34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Y7" s="58"/>
      <c r="Z7" s="32"/>
      <c r="AB7" s="58"/>
      <c r="AC7" s="70" t="s">
        <v>95</v>
      </c>
      <c r="AP7" s="53"/>
      <c r="AQ7" s="53"/>
      <c r="AR7" s="53"/>
      <c r="AS7" s="32"/>
    </row>
    <row r="8" spans="1:48" ht="22.5" customHeight="1" x14ac:dyDescent="0.3">
      <c r="A8" s="71"/>
      <c r="B8" s="71"/>
      <c r="C8" s="71"/>
      <c r="D8" s="72"/>
      <c r="E8" s="72"/>
      <c r="F8" s="72"/>
      <c r="G8" s="73"/>
      <c r="H8" s="73"/>
      <c r="I8" s="71"/>
      <c r="J8" s="32"/>
      <c r="K8" s="32"/>
      <c r="X8" s="78"/>
      <c r="Y8" s="32"/>
      <c r="Z8" s="52"/>
      <c r="AA8" s="52"/>
      <c r="AB8" s="52"/>
      <c r="AC8" s="67" t="s">
        <v>94</v>
      </c>
      <c r="AD8" s="53"/>
      <c r="AE8" s="53"/>
      <c r="AF8" s="53"/>
      <c r="AG8" s="53"/>
      <c r="AH8" s="53"/>
      <c r="AI8" s="53"/>
      <c r="AJ8" s="53"/>
      <c r="AK8" s="84"/>
      <c r="AL8" s="69"/>
      <c r="AM8" s="53"/>
      <c r="AN8" s="53"/>
      <c r="AO8" s="53"/>
      <c r="AP8" s="53"/>
      <c r="AQ8" s="53"/>
      <c r="AR8" s="53"/>
      <c r="AS8" s="54"/>
    </row>
    <row r="9" spans="1:48" s="2" customFormat="1" ht="120.75" customHeight="1" x14ac:dyDescent="0.25">
      <c r="A9" s="163" t="s">
        <v>15</v>
      </c>
      <c r="B9" s="163"/>
      <c r="C9" s="163"/>
      <c r="D9" s="163"/>
      <c r="E9" s="164" t="s">
        <v>39</v>
      </c>
      <c r="F9" s="164"/>
      <c r="G9" s="164"/>
      <c r="H9" s="164"/>
      <c r="I9" s="164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8" t="s">
        <v>20</v>
      </c>
      <c r="AR9" s="118" t="s">
        <v>22</v>
      </c>
      <c r="AS9" s="143" t="s">
        <v>21</v>
      </c>
    </row>
    <row r="10" spans="1:48" s="2" customFormat="1" ht="21.75" customHeight="1" x14ac:dyDescent="0.25">
      <c r="A10" s="144" t="s">
        <v>0</v>
      </c>
      <c r="B10" s="145"/>
      <c r="C10" s="148" t="s">
        <v>58</v>
      </c>
      <c r="D10" s="22" t="s">
        <v>18</v>
      </c>
      <c r="E10" s="94" t="s">
        <v>1</v>
      </c>
      <c r="F10" s="94"/>
      <c r="G10" s="94"/>
      <c r="H10" s="94"/>
      <c r="I10" s="94" t="s">
        <v>2</v>
      </c>
      <c r="J10" s="94"/>
      <c r="K10" s="94"/>
      <c r="L10" s="94"/>
      <c r="M10" s="94" t="s">
        <v>3</v>
      </c>
      <c r="N10" s="94"/>
      <c r="O10" s="94"/>
      <c r="P10" s="94"/>
      <c r="Q10" s="94" t="s">
        <v>4</v>
      </c>
      <c r="R10" s="94"/>
      <c r="S10" s="94"/>
      <c r="T10" s="94"/>
      <c r="U10" s="94" t="s">
        <v>5</v>
      </c>
      <c r="V10" s="94"/>
      <c r="W10" s="94"/>
      <c r="X10" s="94" t="s">
        <v>6</v>
      </c>
      <c r="Y10" s="94"/>
      <c r="Z10" s="94"/>
      <c r="AA10" s="94"/>
      <c r="AB10" s="94" t="s">
        <v>7</v>
      </c>
      <c r="AC10" s="94"/>
      <c r="AD10" s="94"/>
      <c r="AE10" s="94" t="s">
        <v>8</v>
      </c>
      <c r="AF10" s="94"/>
      <c r="AG10" s="94"/>
      <c r="AH10" s="94"/>
      <c r="AI10" s="94"/>
      <c r="AJ10" s="94" t="s">
        <v>9</v>
      </c>
      <c r="AK10" s="94"/>
      <c r="AL10" s="94"/>
      <c r="AM10" s="94" t="s">
        <v>10</v>
      </c>
      <c r="AN10" s="94"/>
      <c r="AO10" s="94"/>
      <c r="AP10" s="94"/>
      <c r="AQ10" s="118"/>
      <c r="AR10" s="118"/>
      <c r="AS10" s="143"/>
    </row>
    <row r="11" spans="1:48" s="6" customFormat="1" ht="11.25" customHeight="1" x14ac:dyDescent="0.2">
      <c r="A11" s="146"/>
      <c r="B11" s="147"/>
      <c r="C11" s="149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8"/>
      <c r="AR11" s="118"/>
      <c r="AS11" s="143"/>
    </row>
    <row r="12" spans="1:48" s="6" customFormat="1" ht="11.25" customHeight="1" x14ac:dyDescent="0.25">
      <c r="A12" s="108" t="s">
        <v>74</v>
      </c>
      <c r="B12" s="86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customHeight="1" x14ac:dyDescent="0.25">
      <c r="A13" s="109"/>
      <c r="B13" s="86" t="s">
        <v>11</v>
      </c>
      <c r="C13" s="38">
        <v>1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ref="AQ13" si="0">COUNTA(E13:AP13)</f>
        <v>0</v>
      </c>
      <c r="AR13" s="3">
        <f t="shared" ref="AR13:AR14" si="1">33*4</f>
        <v>132</v>
      </c>
      <c r="AS13" s="40">
        <f t="shared" ref="AS13:AS19" si="2">AQ13/AR13</f>
        <v>0</v>
      </c>
    </row>
    <row r="14" spans="1:48" ht="12.75" customHeight="1" x14ac:dyDescent="0.25">
      <c r="A14" s="109"/>
      <c r="B14" s="86" t="s">
        <v>16</v>
      </c>
      <c r="C14" s="38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>COUNTA(E14:AP14)</f>
        <v>0</v>
      </c>
      <c r="AR14" s="3">
        <f t="shared" si="1"/>
        <v>132</v>
      </c>
      <c r="AS14" s="40">
        <f t="shared" si="2"/>
        <v>0</v>
      </c>
    </row>
    <row r="15" spans="1:48" ht="12.75" customHeight="1" x14ac:dyDescent="0.25">
      <c r="A15" s="109"/>
      <c r="B15" s="86" t="s">
        <v>17</v>
      </c>
      <c r="C15" s="38">
        <v>1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0</v>
      </c>
      <c r="AR15" s="3">
        <f t="shared" ref="AR15" si="4">33*2</f>
        <v>66</v>
      </c>
      <c r="AS15" s="40">
        <f t="shared" si="2"/>
        <v>0</v>
      </c>
    </row>
    <row r="16" spans="1:48" ht="12.75" customHeight="1" x14ac:dyDescent="0.25">
      <c r="A16" s="109"/>
      <c r="B16" s="86" t="s">
        <v>50</v>
      </c>
      <c r="C16" s="38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0</v>
      </c>
      <c r="AR16" s="3">
        <f>33*1</f>
        <v>33</v>
      </c>
      <c r="AS16" s="40">
        <f t="shared" si="2"/>
        <v>0</v>
      </c>
    </row>
    <row r="17" spans="1:45" ht="12.75" customHeight="1" x14ac:dyDescent="0.25">
      <c r="A17" s="109"/>
      <c r="B17" s="86" t="s">
        <v>51</v>
      </c>
      <c r="C17" s="38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3"/>
        <v>0</v>
      </c>
      <c r="AR17" s="3">
        <f t="shared" ref="AR17:AR18" si="5">33*1</f>
        <v>33</v>
      </c>
      <c r="AS17" s="40">
        <f t="shared" si="2"/>
        <v>0</v>
      </c>
    </row>
    <row r="18" spans="1:45" ht="12.75" customHeight="1" x14ac:dyDescent="0.25">
      <c r="A18" s="109"/>
      <c r="B18" s="86" t="s">
        <v>52</v>
      </c>
      <c r="C18" s="38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3"/>
        <v>0</v>
      </c>
      <c r="AR18" s="3">
        <f t="shared" si="5"/>
        <v>33</v>
      </c>
      <c r="AS18" s="40">
        <f t="shared" si="2"/>
        <v>0</v>
      </c>
    </row>
    <row r="19" spans="1:45" ht="12.75" customHeight="1" x14ac:dyDescent="0.25">
      <c r="A19" s="109"/>
      <c r="B19" s="85" t="s">
        <v>68</v>
      </c>
      <c r="C19" s="38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3"/>
        <v>0</v>
      </c>
      <c r="AR19" s="3">
        <f>33*3</f>
        <v>99</v>
      </c>
      <c r="AS19" s="40">
        <f t="shared" si="2"/>
        <v>0</v>
      </c>
    </row>
    <row r="20" spans="1:45" s="44" customFormat="1" ht="27" customHeight="1" x14ac:dyDescent="0.25">
      <c r="A20" s="110"/>
      <c r="B20" s="110"/>
      <c r="C20" s="110"/>
      <c r="D20" s="110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3"/>
      <c r="AN20" s="63"/>
      <c r="AO20" s="63"/>
      <c r="AP20" s="63"/>
      <c r="AQ20" s="63"/>
      <c r="AR20" s="63"/>
      <c r="AS20" s="63"/>
    </row>
    <row r="21" spans="1:45" s="2" customFormat="1" ht="111.75" customHeight="1" x14ac:dyDescent="0.25">
      <c r="A21" s="163" t="s">
        <v>14</v>
      </c>
      <c r="B21" s="163"/>
      <c r="C21" s="163"/>
      <c r="D21" s="163"/>
      <c r="E21" s="95" t="s">
        <v>39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7"/>
      <c r="AQ21" s="118" t="s">
        <v>20</v>
      </c>
      <c r="AR21" s="118" t="s">
        <v>22</v>
      </c>
      <c r="AS21" s="143" t="s">
        <v>21</v>
      </c>
    </row>
    <row r="22" spans="1:45" s="2" customFormat="1" ht="21.75" customHeight="1" x14ac:dyDescent="0.25">
      <c r="A22" s="144" t="s">
        <v>0</v>
      </c>
      <c r="B22" s="145"/>
      <c r="C22" s="148" t="s">
        <v>58</v>
      </c>
      <c r="D22" s="22" t="s">
        <v>18</v>
      </c>
      <c r="E22" s="94" t="s">
        <v>1</v>
      </c>
      <c r="F22" s="94"/>
      <c r="G22" s="94"/>
      <c r="H22" s="94"/>
      <c r="I22" s="94" t="s">
        <v>2</v>
      </c>
      <c r="J22" s="94"/>
      <c r="K22" s="94"/>
      <c r="L22" s="94"/>
      <c r="M22" s="94" t="s">
        <v>3</v>
      </c>
      <c r="N22" s="94"/>
      <c r="O22" s="94"/>
      <c r="P22" s="94"/>
      <c r="Q22" s="94" t="s">
        <v>4</v>
      </c>
      <c r="R22" s="94"/>
      <c r="S22" s="94"/>
      <c r="T22" s="94"/>
      <c r="U22" s="94" t="s">
        <v>5</v>
      </c>
      <c r="V22" s="94"/>
      <c r="W22" s="94"/>
      <c r="X22" s="94" t="s">
        <v>6</v>
      </c>
      <c r="Y22" s="94"/>
      <c r="Z22" s="94"/>
      <c r="AA22" s="94"/>
      <c r="AB22" s="94" t="s">
        <v>7</v>
      </c>
      <c r="AC22" s="94"/>
      <c r="AD22" s="94"/>
      <c r="AE22" s="94" t="s">
        <v>8</v>
      </c>
      <c r="AF22" s="94"/>
      <c r="AG22" s="94"/>
      <c r="AH22" s="94"/>
      <c r="AI22" s="94"/>
      <c r="AJ22" s="94" t="s">
        <v>9</v>
      </c>
      <c r="AK22" s="94"/>
      <c r="AL22" s="94"/>
      <c r="AM22" s="94" t="s">
        <v>10</v>
      </c>
      <c r="AN22" s="94"/>
      <c r="AO22" s="94"/>
      <c r="AP22" s="94"/>
      <c r="AQ22" s="118"/>
      <c r="AR22" s="118"/>
      <c r="AS22" s="143"/>
    </row>
    <row r="23" spans="1:45" s="6" customFormat="1" ht="11.25" customHeight="1" x14ac:dyDescent="0.2">
      <c r="A23" s="146"/>
      <c r="B23" s="147"/>
      <c r="C23" s="149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18"/>
      <c r="AR23" s="118"/>
      <c r="AS23" s="143"/>
    </row>
    <row r="24" spans="1:45" ht="12.75" customHeight="1" x14ac:dyDescent="0.25">
      <c r="A24" s="108" t="s">
        <v>25</v>
      </c>
      <c r="B24" s="87" t="s">
        <v>13</v>
      </c>
      <c r="C24" s="38">
        <v>2</v>
      </c>
      <c r="D24" s="45"/>
      <c r="E24" s="25"/>
      <c r="F24" s="42"/>
      <c r="G24" s="42"/>
      <c r="H24" s="42"/>
      <c r="I24" s="68" t="s">
        <v>102</v>
      </c>
      <c r="J24" s="42"/>
      <c r="K24" s="42"/>
      <c r="L24" s="42"/>
      <c r="M24" s="42"/>
      <c r="N24" s="42"/>
      <c r="O24" s="42"/>
      <c r="P24" s="42"/>
      <c r="Q24" s="25"/>
      <c r="R24" s="68" t="s">
        <v>102</v>
      </c>
      <c r="S24" s="25"/>
      <c r="T24" s="68" t="s">
        <v>102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42"/>
      <c r="AN24" s="42"/>
      <c r="AO24" s="42"/>
      <c r="AP24" s="42"/>
      <c r="AQ24" s="39">
        <f>COUNTA(E24:AP24)</f>
        <v>3</v>
      </c>
      <c r="AR24" s="3">
        <f>34*5</f>
        <v>170</v>
      </c>
      <c r="AS24" s="40">
        <f>AQ24/AR24</f>
        <v>1.7647058823529412E-2</v>
      </c>
    </row>
    <row r="25" spans="1:45" x14ac:dyDescent="0.25">
      <c r="A25" s="109"/>
      <c r="B25" s="87" t="s">
        <v>11</v>
      </c>
      <c r="C25" s="38">
        <v>2</v>
      </c>
      <c r="D25" s="45"/>
      <c r="E25" s="25"/>
      <c r="F25" s="68" t="s">
        <v>102</v>
      </c>
      <c r="G25" s="42"/>
      <c r="H25" s="42"/>
      <c r="I25" s="42"/>
      <c r="J25" s="42"/>
      <c r="K25" s="68" t="s">
        <v>102</v>
      </c>
      <c r="L25" s="42"/>
      <c r="M25" s="42"/>
      <c r="N25" s="42"/>
      <c r="O25" s="68" t="s">
        <v>102</v>
      </c>
      <c r="P25" s="42"/>
      <c r="Q25" s="25"/>
      <c r="R25" s="26"/>
      <c r="S25" s="26"/>
      <c r="T25" s="68" t="s">
        <v>102</v>
      </c>
      <c r="U25" s="25"/>
      <c r="V25" s="26"/>
      <c r="W25" s="26"/>
      <c r="X25" s="25"/>
      <c r="Y25" s="26"/>
      <c r="Z25" s="26"/>
      <c r="AA25" s="26"/>
      <c r="AB25" s="25"/>
      <c r="AC25" s="26"/>
      <c r="AD25" s="26"/>
      <c r="AE25" s="25"/>
      <c r="AF25" s="25"/>
      <c r="AG25" s="26"/>
      <c r="AH25" s="26"/>
      <c r="AI25" s="26"/>
      <c r="AJ25" s="25"/>
      <c r="AK25" s="26"/>
      <c r="AL25" s="26"/>
      <c r="AM25" s="42"/>
      <c r="AN25" s="42"/>
      <c r="AO25" s="42"/>
      <c r="AP25" s="42"/>
      <c r="AQ25" s="39">
        <f t="shared" ref="AQ25" si="6">COUNTA(E25:AP25)</f>
        <v>4</v>
      </c>
      <c r="AR25" s="3">
        <f>34*4</f>
        <v>136</v>
      </c>
      <c r="AS25" s="40">
        <f t="shared" ref="AS25:AS32" si="7">AQ25/AR25</f>
        <v>2.9411764705882353E-2</v>
      </c>
    </row>
    <row r="26" spans="1:45" ht="13.2" customHeight="1" x14ac:dyDescent="0.25">
      <c r="A26" s="109"/>
      <c r="B26" s="87" t="s">
        <v>16</v>
      </c>
      <c r="C26" s="38">
        <v>2</v>
      </c>
      <c r="D26" s="45"/>
      <c r="E26" s="25"/>
      <c r="F26" s="25"/>
      <c r="G26" s="25"/>
      <c r="H26" s="26"/>
      <c r="I26" s="68" t="s">
        <v>102</v>
      </c>
      <c r="J26" s="25"/>
      <c r="L26" s="25"/>
      <c r="M26" s="25"/>
      <c r="N26" s="25"/>
      <c r="O26" s="68" t="s">
        <v>102</v>
      </c>
      <c r="P26" s="25"/>
      <c r="Q26" s="25"/>
      <c r="R26" s="26"/>
      <c r="S26" s="26"/>
      <c r="T26" s="68" t="s">
        <v>102</v>
      </c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2"/>
      <c r="AI26" s="42"/>
      <c r="AJ26" s="42"/>
      <c r="AK26" s="26"/>
      <c r="AL26" s="26"/>
      <c r="AM26" s="42"/>
      <c r="AN26" s="42"/>
      <c r="AO26" s="42"/>
      <c r="AP26" s="42"/>
      <c r="AQ26" s="39">
        <f>COUNTA(E26:AP26)</f>
        <v>3</v>
      </c>
      <c r="AR26" s="3">
        <f t="shared" ref="AR26" si="8">34*4</f>
        <v>136</v>
      </c>
      <c r="AS26" s="40">
        <f t="shared" si="7"/>
        <v>2.2058823529411766E-2</v>
      </c>
    </row>
    <row r="27" spans="1:45" x14ac:dyDescent="0.25">
      <c r="A27" s="109"/>
      <c r="B27" s="87" t="s">
        <v>17</v>
      </c>
      <c r="C27" s="38">
        <v>2</v>
      </c>
      <c r="D27" s="45"/>
      <c r="E27" s="25"/>
      <c r="F27" s="26"/>
      <c r="G27" s="26"/>
      <c r="H27" s="26"/>
      <c r="I27" s="25"/>
      <c r="J27" s="68" t="s">
        <v>102</v>
      </c>
      <c r="K27" s="26"/>
      <c r="L27" s="26"/>
      <c r="M27" s="25"/>
      <c r="N27" s="26"/>
      <c r="O27" s="26"/>
      <c r="P27" s="68" t="s">
        <v>102</v>
      </c>
      <c r="Q27" s="26"/>
      <c r="R27" s="26"/>
      <c r="S27" s="26"/>
      <c r="T27" s="26"/>
      <c r="U27" s="25"/>
      <c r="V27" s="26"/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2"/>
      <c r="AH27" s="42"/>
      <c r="AI27" s="42"/>
      <c r="AJ27" s="42"/>
      <c r="AK27" s="26"/>
      <c r="AL27" s="26"/>
      <c r="AM27" s="42"/>
      <c r="AN27" s="42"/>
      <c r="AO27" s="42"/>
      <c r="AP27" s="42"/>
      <c r="AQ27" s="39">
        <f t="shared" ref="AQ27:AQ32" si="9">COUNTA(E27:AP27)</f>
        <v>2</v>
      </c>
      <c r="AR27" s="3">
        <f>34*2</f>
        <v>68</v>
      </c>
      <c r="AS27" s="40">
        <f t="shared" si="7"/>
        <v>2.9411764705882353E-2</v>
      </c>
    </row>
    <row r="28" spans="1:45" ht="12.75" customHeight="1" x14ac:dyDescent="0.25">
      <c r="A28" s="109"/>
      <c r="B28" s="89" t="s">
        <v>70</v>
      </c>
      <c r="C28" s="38">
        <v>2</v>
      </c>
      <c r="D28" s="45"/>
      <c r="E28" s="25"/>
      <c r="F28" s="26"/>
      <c r="G28" s="26"/>
      <c r="H28" s="26"/>
      <c r="I28" s="25"/>
      <c r="J28" s="26"/>
      <c r="K28" s="68" t="s">
        <v>102</v>
      </c>
      <c r="L28" s="26"/>
      <c r="M28" s="25"/>
      <c r="N28" s="26"/>
      <c r="O28" s="26"/>
      <c r="P28" s="26"/>
      <c r="Q28" s="25"/>
      <c r="R28" s="68" t="s">
        <v>102</v>
      </c>
      <c r="S28" s="26"/>
      <c r="T28" s="26"/>
      <c r="U28" s="25"/>
      <c r="V28" s="26"/>
      <c r="W28" s="26"/>
      <c r="X28" s="25"/>
      <c r="Y28" s="26"/>
      <c r="Z28" s="26"/>
      <c r="AA28" s="26"/>
      <c r="AB28" s="25"/>
      <c r="AC28" s="26"/>
      <c r="AD28" s="42"/>
      <c r="AE28" s="25"/>
      <c r="AF28" s="25"/>
      <c r="AG28" s="26"/>
      <c r="AH28" s="26"/>
      <c r="AI28" s="42"/>
      <c r="AJ28" s="25"/>
      <c r="AK28" s="26"/>
      <c r="AL28" s="26"/>
      <c r="AM28" s="42"/>
      <c r="AN28" s="42"/>
      <c r="AO28" s="42"/>
      <c r="AP28" s="42"/>
      <c r="AQ28" s="39">
        <f t="shared" si="9"/>
        <v>2</v>
      </c>
      <c r="AR28" s="3">
        <f t="shared" ref="AR28" si="10">34*2</f>
        <v>68</v>
      </c>
      <c r="AS28" s="40">
        <f t="shared" si="7"/>
        <v>2.9411764705882353E-2</v>
      </c>
    </row>
    <row r="29" spans="1:45" ht="12.75" customHeight="1" x14ac:dyDescent="0.25">
      <c r="A29" s="109"/>
      <c r="B29" s="87" t="s">
        <v>50</v>
      </c>
      <c r="C29" s="38">
        <v>2</v>
      </c>
      <c r="D29" s="45"/>
      <c r="E29" s="25"/>
      <c r="F29" s="26"/>
      <c r="G29" s="26"/>
      <c r="H29" s="26"/>
      <c r="I29" s="25"/>
      <c r="J29" s="26"/>
      <c r="K29" s="68" t="s">
        <v>102</v>
      </c>
      <c r="L29" s="26"/>
      <c r="M29" s="26"/>
      <c r="N29" s="26"/>
      <c r="O29" s="26"/>
      <c r="P29" s="26"/>
      <c r="Q29" s="26"/>
      <c r="S29" s="26"/>
      <c r="T29" s="68" t="s">
        <v>102</v>
      </c>
      <c r="U29" s="25"/>
      <c r="V29" s="26"/>
      <c r="W29" s="26"/>
      <c r="X29" s="25"/>
      <c r="Y29" s="26"/>
      <c r="Z29" s="26"/>
      <c r="AA29" s="42"/>
      <c r="AB29" s="25"/>
      <c r="AC29" s="26"/>
      <c r="AD29" s="26"/>
      <c r="AE29" s="25"/>
      <c r="AF29" s="25"/>
      <c r="AG29" s="26"/>
      <c r="AH29" s="26"/>
      <c r="AI29" s="26"/>
      <c r="AJ29" s="42"/>
      <c r="AK29" s="26"/>
      <c r="AL29" s="26"/>
      <c r="AM29" s="42"/>
      <c r="AN29" s="42"/>
      <c r="AO29" s="42"/>
      <c r="AP29" s="42"/>
      <c r="AQ29" s="39">
        <f t="shared" si="9"/>
        <v>2</v>
      </c>
      <c r="AR29" s="3">
        <f>34*1</f>
        <v>34</v>
      </c>
      <c r="AS29" s="40">
        <f t="shared" si="7"/>
        <v>5.8823529411764705E-2</v>
      </c>
    </row>
    <row r="30" spans="1:45" s="2" customFormat="1" ht="16.5" customHeight="1" x14ac:dyDescent="0.25">
      <c r="A30" s="109"/>
      <c r="B30" s="87" t="s">
        <v>51</v>
      </c>
      <c r="C30" s="38">
        <v>2</v>
      </c>
      <c r="D30" s="41"/>
      <c r="E30" s="25"/>
      <c r="F30" s="25"/>
      <c r="G30" s="25"/>
      <c r="H30" s="25"/>
      <c r="I30" s="25"/>
      <c r="J30" s="25"/>
      <c r="K30" s="68" t="s">
        <v>102</v>
      </c>
      <c r="L30" s="26"/>
      <c r="M30" s="26"/>
      <c r="N30" s="26"/>
      <c r="O30" s="26"/>
      <c r="P30" s="26"/>
      <c r="Q30" s="26"/>
      <c r="R30" s="26"/>
      <c r="S30" s="68" t="s">
        <v>102</v>
      </c>
      <c r="T30" s="26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9">
        <f t="shared" si="9"/>
        <v>2</v>
      </c>
      <c r="AR30" s="3">
        <f t="shared" ref="AR30:AR31" si="11">34*1</f>
        <v>34</v>
      </c>
      <c r="AS30" s="40">
        <f t="shared" si="7"/>
        <v>5.8823529411764705E-2</v>
      </c>
    </row>
    <row r="31" spans="1:45" x14ac:dyDescent="0.25">
      <c r="A31" s="109"/>
      <c r="B31" s="87" t="s">
        <v>52</v>
      </c>
      <c r="C31" s="38">
        <v>2</v>
      </c>
      <c r="D31" s="45"/>
      <c r="E31" s="25"/>
      <c r="F31" s="25"/>
      <c r="G31" s="25"/>
      <c r="H31" s="26"/>
      <c r="I31" s="44"/>
      <c r="J31" s="25"/>
      <c r="K31" s="26"/>
      <c r="L31" s="26"/>
      <c r="M31" s="26"/>
      <c r="N31" s="26"/>
      <c r="O31" s="26"/>
      <c r="P31" s="26"/>
      <c r="Q31" s="26"/>
      <c r="R31" s="68" t="s">
        <v>102</v>
      </c>
      <c r="S31" s="26"/>
      <c r="T31" s="26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42"/>
      <c r="AN31" s="42"/>
      <c r="AO31" s="42"/>
      <c r="AP31" s="42"/>
      <c r="AQ31" s="39">
        <f t="shared" si="9"/>
        <v>1</v>
      </c>
      <c r="AR31" s="3">
        <f t="shared" si="11"/>
        <v>34</v>
      </c>
      <c r="AS31" s="40">
        <f t="shared" si="7"/>
        <v>2.9411764705882353E-2</v>
      </c>
    </row>
    <row r="32" spans="1:45" ht="13.2" customHeight="1" x14ac:dyDescent="0.25">
      <c r="A32" s="109"/>
      <c r="B32" s="88" t="s">
        <v>68</v>
      </c>
      <c r="C32" s="38">
        <v>2</v>
      </c>
      <c r="D32" s="45"/>
      <c r="E32" s="25"/>
      <c r="F32" s="26"/>
      <c r="G32" s="26"/>
      <c r="H32" s="44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68" t="s">
        <v>102</v>
      </c>
      <c r="T32" s="26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25"/>
      <c r="AK32" s="26"/>
      <c r="AL32" s="26"/>
      <c r="AM32" s="42"/>
      <c r="AN32" s="42"/>
      <c r="AO32" s="42"/>
      <c r="AP32" s="42"/>
      <c r="AQ32" s="39">
        <f t="shared" si="9"/>
        <v>1</v>
      </c>
      <c r="AR32" s="3">
        <f>34*2</f>
        <v>68</v>
      </c>
      <c r="AS32" s="40">
        <f t="shared" si="7"/>
        <v>1.4705882352941176E-2</v>
      </c>
    </row>
    <row r="33" spans="1:45" s="44" customFormat="1" ht="27" customHeight="1" x14ac:dyDescent="0.25">
      <c r="A33" s="63"/>
      <c r="B33" s="64"/>
      <c r="C33" s="64"/>
      <c r="D33" s="64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3"/>
      <c r="AN33" s="63"/>
      <c r="AO33" s="63"/>
      <c r="AP33" s="63"/>
      <c r="AQ33" s="63"/>
      <c r="AR33" s="63"/>
      <c r="AS33" s="63"/>
    </row>
    <row r="34" spans="1:45" s="44" customFormat="1" ht="114" customHeight="1" x14ac:dyDescent="0.25">
      <c r="A34" s="98" t="s">
        <v>23</v>
      </c>
      <c r="B34" s="98"/>
      <c r="C34" s="98"/>
      <c r="D34" s="98"/>
      <c r="E34" s="95" t="s">
        <v>39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7"/>
      <c r="AQ34" s="118" t="s">
        <v>20</v>
      </c>
      <c r="AR34" s="118" t="s">
        <v>22</v>
      </c>
      <c r="AS34" s="143" t="s">
        <v>21</v>
      </c>
    </row>
    <row r="35" spans="1:45" s="2" customFormat="1" x14ac:dyDescent="0.25">
      <c r="A35" s="144" t="s">
        <v>0</v>
      </c>
      <c r="B35" s="145"/>
      <c r="C35" s="148" t="s">
        <v>58</v>
      </c>
      <c r="D35" s="22" t="s">
        <v>18</v>
      </c>
      <c r="E35" s="94" t="s">
        <v>1</v>
      </c>
      <c r="F35" s="94"/>
      <c r="G35" s="94"/>
      <c r="H35" s="94"/>
      <c r="I35" s="94" t="s">
        <v>2</v>
      </c>
      <c r="J35" s="94"/>
      <c r="K35" s="94"/>
      <c r="L35" s="94"/>
      <c r="M35" s="94" t="s">
        <v>3</v>
      </c>
      <c r="N35" s="94"/>
      <c r="O35" s="94"/>
      <c r="P35" s="94"/>
      <c r="Q35" s="94" t="s">
        <v>4</v>
      </c>
      <c r="R35" s="94"/>
      <c r="S35" s="94"/>
      <c r="T35" s="94"/>
      <c r="U35" s="94" t="s">
        <v>5</v>
      </c>
      <c r="V35" s="94"/>
      <c r="W35" s="94"/>
      <c r="X35" s="94" t="s">
        <v>6</v>
      </c>
      <c r="Y35" s="94"/>
      <c r="Z35" s="94"/>
      <c r="AA35" s="94"/>
      <c r="AB35" s="94" t="s">
        <v>7</v>
      </c>
      <c r="AC35" s="94"/>
      <c r="AD35" s="94"/>
      <c r="AE35" s="94" t="s">
        <v>8</v>
      </c>
      <c r="AF35" s="94"/>
      <c r="AG35" s="94"/>
      <c r="AH35" s="94"/>
      <c r="AI35" s="94"/>
      <c r="AJ35" s="94" t="s">
        <v>9</v>
      </c>
      <c r="AK35" s="94"/>
      <c r="AL35" s="94"/>
      <c r="AM35" s="94" t="s">
        <v>10</v>
      </c>
      <c r="AN35" s="94"/>
      <c r="AO35" s="94"/>
      <c r="AP35" s="94"/>
      <c r="AQ35" s="118"/>
      <c r="AR35" s="118"/>
      <c r="AS35" s="143"/>
    </row>
    <row r="36" spans="1:45" s="2" customFormat="1" ht="16.5" customHeight="1" x14ac:dyDescent="0.25">
      <c r="A36" s="146"/>
      <c r="B36" s="147"/>
      <c r="C36" s="149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18"/>
      <c r="AR36" s="118"/>
      <c r="AS36" s="143"/>
    </row>
    <row r="37" spans="1:45" s="6" customFormat="1" ht="11.25" customHeight="1" x14ac:dyDescent="0.25">
      <c r="A37" s="108" t="s">
        <v>25</v>
      </c>
      <c r="B37" s="87" t="s">
        <v>13</v>
      </c>
      <c r="C37" s="38">
        <v>3</v>
      </c>
      <c r="D37" s="45"/>
      <c r="E37" s="25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68" t="s">
        <v>102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42"/>
      <c r="AN37" s="42"/>
      <c r="AO37" s="42"/>
      <c r="AP37" s="42"/>
      <c r="AQ37" s="39">
        <f>COUNTA(E37:AP37)</f>
        <v>1</v>
      </c>
      <c r="AR37" s="3">
        <f>34*5</f>
        <v>170</v>
      </c>
      <c r="AS37" s="40">
        <f>AQ37/AR37</f>
        <v>5.8823529411764705E-3</v>
      </c>
    </row>
    <row r="38" spans="1:45" s="6" customFormat="1" ht="15" customHeight="1" x14ac:dyDescent="0.25">
      <c r="A38" s="109"/>
      <c r="B38" s="87" t="s">
        <v>11</v>
      </c>
      <c r="C38" s="38">
        <v>3</v>
      </c>
      <c r="D38" s="45"/>
      <c r="E38" s="25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5"/>
      <c r="R38" s="26"/>
      <c r="S38" s="26"/>
      <c r="T38" s="26"/>
      <c r="U38" s="25"/>
      <c r="V38" s="26"/>
      <c r="W38" s="26"/>
      <c r="X38" s="25"/>
      <c r="Y38" s="26"/>
      <c r="Z38" s="26"/>
      <c r="AA38" s="26"/>
      <c r="AB38" s="25"/>
      <c r="AC38" s="26"/>
      <c r="AD38" s="26"/>
      <c r="AE38" s="25"/>
      <c r="AF38" s="25"/>
      <c r="AG38" s="26"/>
      <c r="AH38" s="26"/>
      <c r="AI38" s="26"/>
      <c r="AJ38" s="25"/>
      <c r="AK38" s="26"/>
      <c r="AL38" s="26"/>
      <c r="AM38" s="42"/>
      <c r="AN38" s="42"/>
      <c r="AO38" s="42"/>
      <c r="AP38" s="42"/>
      <c r="AQ38" s="39">
        <f t="shared" ref="AQ38" si="12">COUNTA(E38:AP38)</f>
        <v>0</v>
      </c>
      <c r="AR38" s="3">
        <f>34*4</f>
        <v>136</v>
      </c>
      <c r="AS38" s="40">
        <f t="shared" ref="AS38:AS45" si="13">AQ38/AR38</f>
        <v>0</v>
      </c>
    </row>
    <row r="39" spans="1:45" s="6" customFormat="1" ht="13.2" customHeight="1" x14ac:dyDescent="0.25">
      <c r="A39" s="109"/>
      <c r="B39" s="87" t="s">
        <v>16</v>
      </c>
      <c r="C39" s="38">
        <v>3</v>
      </c>
      <c r="D39" s="45"/>
      <c r="E39" s="25"/>
      <c r="F39" s="25"/>
      <c r="G39" s="25"/>
      <c r="H39" s="26"/>
      <c r="I39" s="68" t="s">
        <v>102</v>
      </c>
      <c r="J39" s="25"/>
      <c r="K39" s="25"/>
      <c r="L39" s="25"/>
      <c r="M39" s="25"/>
      <c r="N39" s="25"/>
      <c r="O39" s="68" t="s">
        <v>102</v>
      </c>
      <c r="P39" s="25"/>
      <c r="Q39" s="25"/>
      <c r="R39" s="26"/>
      <c r="S39" s="68" t="s">
        <v>102</v>
      </c>
      <c r="T39" s="26"/>
      <c r="U39" s="25"/>
      <c r="V39" s="26"/>
      <c r="W39" s="26"/>
      <c r="X39" s="25"/>
      <c r="Y39" s="26"/>
      <c r="Z39" s="26"/>
      <c r="AA39" s="26"/>
      <c r="AB39" s="26"/>
      <c r="AC39" s="26"/>
      <c r="AD39" s="25"/>
      <c r="AE39" s="25"/>
      <c r="AF39" s="25"/>
      <c r="AG39" s="25"/>
      <c r="AH39" s="42"/>
      <c r="AI39" s="42"/>
      <c r="AJ39" s="42"/>
      <c r="AK39" s="26"/>
      <c r="AL39" s="26"/>
      <c r="AM39" s="42"/>
      <c r="AN39" s="42"/>
      <c r="AO39" s="42"/>
      <c r="AP39" s="42"/>
      <c r="AQ39" s="39">
        <f>COUNTA(E39:AP39)</f>
        <v>3</v>
      </c>
      <c r="AR39" s="3">
        <f t="shared" ref="AR39" si="14">34*4</f>
        <v>136</v>
      </c>
      <c r="AS39" s="40">
        <f t="shared" si="13"/>
        <v>2.2058823529411766E-2</v>
      </c>
    </row>
    <row r="40" spans="1:45" ht="12.75" customHeight="1" x14ac:dyDescent="0.25">
      <c r="A40" s="109"/>
      <c r="B40" s="87" t="s">
        <v>17</v>
      </c>
      <c r="C40" s="38">
        <v>3</v>
      </c>
      <c r="D40" s="45"/>
      <c r="E40" s="25"/>
      <c r="F40" s="26"/>
      <c r="G40" s="26"/>
      <c r="H40" s="26"/>
      <c r="I40" s="25"/>
      <c r="J40" s="26"/>
      <c r="K40" s="26"/>
      <c r="L40" s="26"/>
      <c r="M40" s="25"/>
      <c r="N40" s="26"/>
      <c r="O40" s="26"/>
      <c r="P40" s="68" t="s">
        <v>102</v>
      </c>
      <c r="Q40" s="26"/>
      <c r="R40" s="26"/>
      <c r="S40" s="26"/>
      <c r="T40" s="26"/>
      <c r="U40" s="25"/>
      <c r="V40" s="26"/>
      <c r="W40" s="26"/>
      <c r="X40" s="25"/>
      <c r="Y40" s="26"/>
      <c r="Z40" s="26"/>
      <c r="AA40" s="26"/>
      <c r="AB40" s="26"/>
      <c r="AC40" s="26"/>
      <c r="AD40" s="26"/>
      <c r="AE40" s="25"/>
      <c r="AF40" s="25"/>
      <c r="AG40" s="42"/>
      <c r="AH40" s="42"/>
      <c r="AI40" s="42"/>
      <c r="AJ40" s="42"/>
      <c r="AK40" s="26"/>
      <c r="AL40" s="26"/>
      <c r="AM40" s="42"/>
      <c r="AN40" s="42"/>
      <c r="AO40" s="42"/>
      <c r="AP40" s="42"/>
      <c r="AQ40" s="39">
        <f t="shared" ref="AQ40:AQ45" si="15">COUNTA(E40:AP40)</f>
        <v>1</v>
      </c>
      <c r="AR40" s="3">
        <f>34*2</f>
        <v>68</v>
      </c>
      <c r="AS40" s="40">
        <f t="shared" si="13"/>
        <v>1.4705882352941176E-2</v>
      </c>
    </row>
    <row r="41" spans="1:45" ht="12.75" customHeight="1" x14ac:dyDescent="0.25">
      <c r="A41" s="109"/>
      <c r="B41" s="89" t="s">
        <v>70</v>
      </c>
      <c r="C41" s="38">
        <v>3</v>
      </c>
      <c r="D41" s="45"/>
      <c r="E41" s="25"/>
      <c r="F41" s="26"/>
      <c r="G41" s="26"/>
      <c r="H41" s="26"/>
      <c r="I41" s="25"/>
      <c r="J41" s="26"/>
      <c r="K41" s="68" t="s">
        <v>102</v>
      </c>
      <c r="L41" s="26"/>
      <c r="M41" s="25"/>
      <c r="N41" s="26"/>
      <c r="O41" s="26"/>
      <c r="P41" s="26"/>
      <c r="Q41" s="25"/>
      <c r="R41" s="68" t="s">
        <v>102</v>
      </c>
      <c r="S41" s="26"/>
      <c r="T41" s="26"/>
      <c r="U41" s="25"/>
      <c r="V41" s="26"/>
      <c r="W41" s="26"/>
      <c r="X41" s="25"/>
      <c r="Y41" s="26"/>
      <c r="Z41" s="26"/>
      <c r="AA41" s="26"/>
      <c r="AB41" s="25"/>
      <c r="AC41" s="26"/>
      <c r="AD41" s="42"/>
      <c r="AE41" s="25"/>
      <c r="AF41" s="25"/>
      <c r="AG41" s="26"/>
      <c r="AH41" s="26"/>
      <c r="AI41" s="42"/>
      <c r="AJ41" s="25"/>
      <c r="AK41" s="26"/>
      <c r="AL41" s="26"/>
      <c r="AM41" s="42"/>
      <c r="AN41" s="42"/>
      <c r="AO41" s="42"/>
      <c r="AP41" s="42"/>
      <c r="AQ41" s="39">
        <f t="shared" si="15"/>
        <v>2</v>
      </c>
      <c r="AR41" s="3">
        <f t="shared" ref="AR41" si="16">34*2</f>
        <v>68</v>
      </c>
      <c r="AS41" s="40">
        <f t="shared" si="13"/>
        <v>2.9411764705882353E-2</v>
      </c>
    </row>
    <row r="42" spans="1:45" ht="12.75" customHeight="1" x14ac:dyDescent="0.25">
      <c r="A42" s="109"/>
      <c r="B42" s="87" t="s">
        <v>50</v>
      </c>
      <c r="C42" s="38">
        <v>3</v>
      </c>
      <c r="D42" s="45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68" t="s">
        <v>102</v>
      </c>
      <c r="P42" s="26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42"/>
      <c r="AB42" s="25"/>
      <c r="AC42" s="26"/>
      <c r="AD42" s="26"/>
      <c r="AE42" s="25"/>
      <c r="AF42" s="25"/>
      <c r="AG42" s="26"/>
      <c r="AH42" s="26"/>
      <c r="AI42" s="26"/>
      <c r="AJ42" s="42"/>
      <c r="AK42" s="26"/>
      <c r="AL42" s="26"/>
      <c r="AM42" s="42"/>
      <c r="AN42" s="42"/>
      <c r="AO42" s="42"/>
      <c r="AP42" s="42"/>
      <c r="AQ42" s="39">
        <f t="shared" si="15"/>
        <v>1</v>
      </c>
      <c r="AR42" s="3">
        <f>34*1</f>
        <v>34</v>
      </c>
      <c r="AS42" s="40">
        <f t="shared" si="13"/>
        <v>2.9411764705882353E-2</v>
      </c>
    </row>
    <row r="43" spans="1:45" ht="12.75" customHeight="1" x14ac:dyDescent="0.25">
      <c r="A43" s="109"/>
      <c r="B43" s="87" t="s">
        <v>51</v>
      </c>
      <c r="C43" s="38">
        <v>3</v>
      </c>
      <c r="D43" s="41"/>
      <c r="E43" s="25"/>
      <c r="F43" s="25"/>
      <c r="G43" s="25"/>
      <c r="H43" s="25"/>
      <c r="I43" s="25"/>
      <c r="J43" s="25"/>
      <c r="L43" s="26"/>
      <c r="M43" s="68" t="s">
        <v>102</v>
      </c>
      <c r="N43" s="26"/>
      <c r="O43" s="26"/>
      <c r="P43" s="26"/>
      <c r="Q43" s="26"/>
      <c r="S43" s="26"/>
      <c r="T43" s="68" t="s">
        <v>102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9">
        <f t="shared" si="15"/>
        <v>2</v>
      </c>
      <c r="AR43" s="3">
        <f t="shared" ref="AR43:AR44" si="17">34*1</f>
        <v>34</v>
      </c>
      <c r="AS43" s="40">
        <f t="shared" si="13"/>
        <v>5.8823529411764705E-2</v>
      </c>
    </row>
    <row r="44" spans="1:45" s="2" customFormat="1" ht="15" customHeight="1" x14ac:dyDescent="0.25">
      <c r="A44" s="109"/>
      <c r="B44" s="87" t="s">
        <v>52</v>
      </c>
      <c r="C44" s="38">
        <v>3</v>
      </c>
      <c r="D44" s="45"/>
      <c r="E44" s="25"/>
      <c r="F44" s="25"/>
      <c r="G44" s="25"/>
      <c r="H44" s="26"/>
      <c r="I44" s="44"/>
      <c r="J44" s="25"/>
      <c r="K44" s="68" t="s">
        <v>102</v>
      </c>
      <c r="L44" s="26"/>
      <c r="M44" s="26"/>
      <c r="N44" s="26"/>
      <c r="O44" s="26"/>
      <c r="P44" s="26"/>
      <c r="Q44" s="26"/>
      <c r="R44" s="26"/>
      <c r="S44" s="68" t="s">
        <v>102</v>
      </c>
      <c r="T44" s="26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2"/>
      <c r="AN44" s="42"/>
      <c r="AO44" s="42"/>
      <c r="AP44" s="42"/>
      <c r="AQ44" s="39">
        <f t="shared" si="15"/>
        <v>2</v>
      </c>
      <c r="AR44" s="3">
        <f t="shared" si="17"/>
        <v>34</v>
      </c>
      <c r="AS44" s="40">
        <f t="shared" si="13"/>
        <v>5.8823529411764705E-2</v>
      </c>
    </row>
    <row r="45" spans="1:45" s="6" customFormat="1" ht="27" customHeight="1" x14ac:dyDescent="0.25">
      <c r="A45" s="109"/>
      <c r="B45" s="88" t="s">
        <v>68</v>
      </c>
      <c r="C45" s="38">
        <v>3</v>
      </c>
      <c r="D45" s="45"/>
      <c r="E45" s="25"/>
      <c r="F45" s="26"/>
      <c r="G45" s="26"/>
      <c r="H45" s="44"/>
      <c r="I45" s="26"/>
      <c r="J45" s="26"/>
      <c r="K45" s="26"/>
      <c r="L45" s="26"/>
      <c r="M45" s="26"/>
      <c r="N45" s="26"/>
      <c r="O45" s="26"/>
      <c r="P45" s="26"/>
      <c r="Q45" s="26"/>
      <c r="R45" s="68" t="s">
        <v>102</v>
      </c>
      <c r="S45" s="26"/>
      <c r="T45" s="26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26"/>
      <c r="AJ45" s="25"/>
      <c r="AK45" s="26"/>
      <c r="AL45" s="26"/>
      <c r="AM45" s="42"/>
      <c r="AN45" s="42"/>
      <c r="AO45" s="42"/>
      <c r="AP45" s="42"/>
      <c r="AQ45" s="39">
        <f t="shared" si="15"/>
        <v>1</v>
      </c>
      <c r="AR45" s="3">
        <f>34*2</f>
        <v>68</v>
      </c>
      <c r="AS45" s="40">
        <f t="shared" si="13"/>
        <v>1.4705882352941176E-2</v>
      </c>
    </row>
    <row r="46" spans="1:45" s="6" customFormat="1" ht="20.25" customHeight="1" x14ac:dyDescent="0.25">
      <c r="A46" s="63"/>
      <c r="B46" s="64"/>
      <c r="C46" s="64"/>
      <c r="D46" s="64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3"/>
      <c r="AN46" s="63"/>
      <c r="AO46" s="63"/>
      <c r="AP46" s="63"/>
      <c r="AQ46" s="63"/>
      <c r="AR46" s="63"/>
      <c r="AS46" s="63"/>
    </row>
    <row r="47" spans="1:45" s="46" customFormat="1" ht="123" customHeight="1" x14ac:dyDescent="0.2">
      <c r="A47" s="98" t="s">
        <v>24</v>
      </c>
      <c r="B47" s="98"/>
      <c r="C47" s="98"/>
      <c r="D47" s="98"/>
      <c r="E47" s="95" t="s">
        <v>39</v>
      </c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7"/>
      <c r="AQ47" s="118" t="s">
        <v>20</v>
      </c>
      <c r="AR47" s="118" t="s">
        <v>22</v>
      </c>
      <c r="AS47" s="143" t="s">
        <v>21</v>
      </c>
    </row>
    <row r="48" spans="1:45" s="46" customFormat="1" x14ac:dyDescent="0.2">
      <c r="A48" s="144" t="s">
        <v>0</v>
      </c>
      <c r="B48" s="145"/>
      <c r="C48" s="148" t="s">
        <v>58</v>
      </c>
      <c r="D48" s="22" t="s">
        <v>18</v>
      </c>
      <c r="E48" s="94" t="s">
        <v>1</v>
      </c>
      <c r="F48" s="94"/>
      <c r="G48" s="94"/>
      <c r="H48" s="94"/>
      <c r="I48" s="94" t="s">
        <v>2</v>
      </c>
      <c r="J48" s="94"/>
      <c r="K48" s="94"/>
      <c r="L48" s="94"/>
      <c r="M48" s="94" t="s">
        <v>3</v>
      </c>
      <c r="N48" s="94"/>
      <c r="O48" s="94"/>
      <c r="P48" s="94"/>
      <c r="Q48" s="94" t="s">
        <v>4</v>
      </c>
      <c r="R48" s="94"/>
      <c r="S48" s="94"/>
      <c r="T48" s="94"/>
      <c r="U48" s="94" t="s">
        <v>5</v>
      </c>
      <c r="V48" s="94"/>
      <c r="W48" s="94"/>
      <c r="X48" s="94" t="s">
        <v>6</v>
      </c>
      <c r="Y48" s="94"/>
      <c r="Z48" s="94"/>
      <c r="AA48" s="94"/>
      <c r="AB48" s="94" t="s">
        <v>7</v>
      </c>
      <c r="AC48" s="94"/>
      <c r="AD48" s="94"/>
      <c r="AE48" s="94" t="s">
        <v>8</v>
      </c>
      <c r="AF48" s="94"/>
      <c r="AG48" s="94"/>
      <c r="AH48" s="94"/>
      <c r="AI48" s="94"/>
      <c r="AJ48" s="94" t="s">
        <v>9</v>
      </c>
      <c r="AK48" s="94"/>
      <c r="AL48" s="94"/>
      <c r="AM48" s="94" t="s">
        <v>10</v>
      </c>
      <c r="AN48" s="94"/>
      <c r="AO48" s="94"/>
      <c r="AP48" s="94"/>
      <c r="AQ48" s="118"/>
      <c r="AR48" s="118"/>
      <c r="AS48" s="143"/>
    </row>
    <row r="49" spans="1:45" s="46" customFormat="1" x14ac:dyDescent="0.2">
      <c r="A49" s="146"/>
      <c r="B49" s="147"/>
      <c r="C49" s="149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18"/>
      <c r="AR49" s="118"/>
      <c r="AS49" s="143"/>
    </row>
    <row r="50" spans="1:45" ht="12.75" customHeight="1" x14ac:dyDescent="0.25">
      <c r="A50" s="92" t="s">
        <v>25</v>
      </c>
      <c r="B50" s="87" t="s">
        <v>13</v>
      </c>
      <c r="C50" s="38">
        <v>4</v>
      </c>
      <c r="D50" s="24"/>
      <c r="E50" s="4"/>
      <c r="F50" s="26"/>
      <c r="G50" s="26"/>
      <c r="H50" s="26"/>
      <c r="I50" s="26"/>
      <c r="J50" s="26"/>
      <c r="K50" s="26"/>
      <c r="L50" s="68" t="s">
        <v>102</v>
      </c>
      <c r="M50" s="26"/>
      <c r="N50" s="26"/>
      <c r="O50" s="26"/>
      <c r="P50" s="26"/>
      <c r="Q50" s="26"/>
      <c r="R50" s="26"/>
      <c r="S50" s="26"/>
      <c r="T50" s="68" t="s">
        <v>102</v>
      </c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43"/>
      <c r="AN50" s="7"/>
      <c r="AO50" s="7"/>
      <c r="AP50" s="7"/>
      <c r="AQ50" s="7">
        <f t="shared" ref="AQ50:AQ58" si="18">SUM(E50:AP50)</f>
        <v>0</v>
      </c>
      <c r="AR50" s="48">
        <f>34*5</f>
        <v>170</v>
      </c>
      <c r="AS50" s="8">
        <f t="shared" ref="AS50:AS58" si="19">AQ50/AR50</f>
        <v>0</v>
      </c>
    </row>
    <row r="51" spans="1:45" ht="12.75" customHeight="1" x14ac:dyDescent="0.25">
      <c r="A51" s="92"/>
      <c r="B51" s="87" t="s">
        <v>11</v>
      </c>
      <c r="C51" s="23">
        <v>4</v>
      </c>
      <c r="D51" s="24"/>
      <c r="E51" s="4"/>
      <c r="F51" s="26"/>
      <c r="G51" s="68" t="s">
        <v>102</v>
      </c>
      <c r="H51" s="26"/>
      <c r="I51" s="26"/>
      <c r="J51" s="68" t="s">
        <v>102</v>
      </c>
      <c r="L51" s="26"/>
      <c r="M51" s="26"/>
      <c r="N51" s="26"/>
      <c r="O51" s="68" t="s">
        <v>102</v>
      </c>
      <c r="P51" s="26"/>
      <c r="Q51" s="26"/>
      <c r="S51" s="68" t="s">
        <v>102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43"/>
      <c r="AN51" s="7"/>
      <c r="AO51" s="7"/>
      <c r="AP51" s="7"/>
      <c r="AQ51" s="7">
        <f t="shared" si="18"/>
        <v>0</v>
      </c>
      <c r="AR51" s="48">
        <f>34*4</f>
        <v>136</v>
      </c>
      <c r="AS51" s="8">
        <f t="shared" si="19"/>
        <v>0</v>
      </c>
    </row>
    <row r="52" spans="1:45" ht="12.75" customHeight="1" x14ac:dyDescent="0.25">
      <c r="A52" s="92"/>
      <c r="B52" s="87" t="s">
        <v>16</v>
      </c>
      <c r="C52" s="23">
        <v>4</v>
      </c>
      <c r="D52" s="24"/>
      <c r="E52" s="68" t="s">
        <v>102</v>
      </c>
      <c r="F52" s="26"/>
      <c r="G52" s="26"/>
      <c r="H52" s="26"/>
      <c r="I52" s="26"/>
      <c r="J52" s="68" t="s">
        <v>102</v>
      </c>
      <c r="K52" s="26"/>
      <c r="L52" s="26"/>
      <c r="M52" s="26"/>
      <c r="N52" s="68" t="s">
        <v>102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43"/>
      <c r="AN52" s="7"/>
      <c r="AO52" s="7"/>
      <c r="AP52" s="7"/>
      <c r="AQ52" s="7">
        <f t="shared" si="18"/>
        <v>0</v>
      </c>
      <c r="AR52" s="48">
        <f>34*4</f>
        <v>136</v>
      </c>
      <c r="AS52" s="8">
        <f t="shared" si="19"/>
        <v>0</v>
      </c>
    </row>
    <row r="53" spans="1:45" ht="12.75" customHeight="1" x14ac:dyDescent="0.25">
      <c r="A53" s="92"/>
      <c r="B53" s="88" t="s">
        <v>17</v>
      </c>
      <c r="C53" s="38">
        <v>4</v>
      </c>
      <c r="D53" s="24"/>
      <c r="E53" s="4"/>
      <c r="F53" s="26"/>
      <c r="G53" s="26"/>
      <c r="H53" s="26"/>
      <c r="I53" s="26"/>
      <c r="J53" s="26"/>
      <c r="K53" s="68" t="s">
        <v>102</v>
      </c>
      <c r="L53" s="26"/>
      <c r="M53" s="26"/>
      <c r="N53" s="26"/>
      <c r="O53" s="68" t="s">
        <v>102</v>
      </c>
      <c r="P53" s="26"/>
      <c r="Q53" s="26"/>
      <c r="R53" s="26"/>
      <c r="S53" s="68" t="s">
        <v>102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43"/>
      <c r="AJ53" s="43"/>
      <c r="AK53" s="26"/>
      <c r="AL53" s="26"/>
      <c r="AM53" s="43"/>
      <c r="AN53" s="7"/>
      <c r="AO53" s="7"/>
      <c r="AP53" s="7"/>
      <c r="AQ53" s="7">
        <f t="shared" si="18"/>
        <v>0</v>
      </c>
      <c r="AR53" s="48">
        <f>34*2</f>
        <v>68</v>
      </c>
      <c r="AS53" s="8">
        <f t="shared" si="19"/>
        <v>0</v>
      </c>
    </row>
    <row r="54" spans="1:45" ht="13.2" customHeight="1" x14ac:dyDescent="0.25">
      <c r="A54" s="92"/>
      <c r="B54" s="88" t="s">
        <v>70</v>
      </c>
      <c r="C54" s="38">
        <v>4</v>
      </c>
      <c r="D54" s="21"/>
      <c r="E54" s="4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68" t="s">
        <v>102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43"/>
      <c r="AJ54" s="43"/>
      <c r="AK54" s="26"/>
      <c r="AL54" s="26"/>
      <c r="AM54" s="43"/>
      <c r="AN54" s="7"/>
      <c r="AO54" s="7"/>
      <c r="AP54" s="7"/>
      <c r="AQ54" s="7">
        <f t="shared" si="18"/>
        <v>0</v>
      </c>
      <c r="AR54" s="48">
        <f>34*2</f>
        <v>68</v>
      </c>
      <c r="AS54" s="8">
        <f t="shared" si="19"/>
        <v>0</v>
      </c>
    </row>
    <row r="55" spans="1:45" ht="12.75" customHeight="1" x14ac:dyDescent="0.25">
      <c r="A55" s="92"/>
      <c r="B55" s="88" t="s">
        <v>50</v>
      </c>
      <c r="C55" s="38">
        <v>4</v>
      </c>
      <c r="D55" s="21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68" t="s">
        <v>102</v>
      </c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42"/>
      <c r="AJ55" s="26"/>
      <c r="AK55" s="26"/>
      <c r="AL55" s="26"/>
      <c r="AM55" s="43"/>
      <c r="AN55" s="7"/>
      <c r="AO55" s="7"/>
      <c r="AP55" s="7"/>
      <c r="AQ55" s="7">
        <f t="shared" si="18"/>
        <v>0</v>
      </c>
      <c r="AR55" s="3">
        <f t="shared" ref="AR55:AR57" si="20">34*1</f>
        <v>34</v>
      </c>
      <c r="AS55" s="8">
        <f t="shared" si="19"/>
        <v>0</v>
      </c>
    </row>
    <row r="56" spans="1:45" ht="12.75" customHeight="1" x14ac:dyDescent="0.25">
      <c r="A56" s="92"/>
      <c r="B56" s="87" t="s">
        <v>51</v>
      </c>
      <c r="C56" s="38">
        <v>4</v>
      </c>
      <c r="D56" s="21"/>
      <c r="E56" s="4"/>
      <c r="F56" s="26"/>
      <c r="G56" s="26"/>
      <c r="H56" s="26"/>
      <c r="I56" s="26"/>
      <c r="J56" s="26"/>
      <c r="K56" s="68" t="s">
        <v>102</v>
      </c>
      <c r="L56" s="26"/>
      <c r="M56" s="26"/>
      <c r="N56" s="26"/>
      <c r="O56" s="26"/>
      <c r="P56" s="26"/>
      <c r="Q56" s="26"/>
      <c r="S56" s="26"/>
      <c r="T56" s="68" t="s">
        <v>102</v>
      </c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2"/>
      <c r="AJ56" s="26"/>
      <c r="AK56" s="26"/>
      <c r="AL56" s="26"/>
      <c r="AM56" s="43"/>
      <c r="AN56" s="7"/>
      <c r="AO56" s="7"/>
      <c r="AP56" s="7"/>
      <c r="AQ56" s="7">
        <f t="shared" si="18"/>
        <v>0</v>
      </c>
      <c r="AR56" s="3">
        <f t="shared" si="20"/>
        <v>34</v>
      </c>
      <c r="AS56" s="8">
        <f t="shared" si="19"/>
        <v>0</v>
      </c>
    </row>
    <row r="57" spans="1:45" ht="12.75" customHeight="1" x14ac:dyDescent="0.25">
      <c r="A57" s="92"/>
      <c r="B57" s="87" t="s">
        <v>52</v>
      </c>
      <c r="C57" s="38">
        <v>4</v>
      </c>
      <c r="D57" s="21"/>
      <c r="E57" s="4"/>
      <c r="F57" s="26"/>
      <c r="G57" s="26"/>
      <c r="H57" s="26"/>
      <c r="I57" s="26"/>
      <c r="J57" s="26"/>
      <c r="K57" s="68" t="s">
        <v>102</v>
      </c>
      <c r="L57" s="26"/>
      <c r="M57" s="26"/>
      <c r="N57" s="26"/>
      <c r="O57" s="26"/>
      <c r="P57" s="26"/>
      <c r="Q57" s="26"/>
      <c r="R57" s="26"/>
      <c r="S57" s="68" t="s">
        <v>102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2"/>
      <c r="AJ57" s="26"/>
      <c r="AK57" s="26"/>
      <c r="AL57" s="26"/>
      <c r="AM57" s="43"/>
      <c r="AN57" s="7"/>
      <c r="AO57" s="7"/>
      <c r="AP57" s="7"/>
      <c r="AQ57" s="7">
        <f t="shared" si="18"/>
        <v>0</v>
      </c>
      <c r="AR57" s="3">
        <f t="shared" si="20"/>
        <v>34</v>
      </c>
      <c r="AS57" s="8">
        <f t="shared" si="19"/>
        <v>0</v>
      </c>
    </row>
    <row r="58" spans="1:45" ht="12.75" customHeight="1" x14ac:dyDescent="0.25">
      <c r="A58" s="92"/>
      <c r="B58" s="88" t="s">
        <v>68</v>
      </c>
      <c r="C58" s="38">
        <v>4</v>
      </c>
      <c r="D58" s="24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68" t="s">
        <v>102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42"/>
      <c r="AI58" s="42"/>
      <c r="AJ58" s="43"/>
      <c r="AK58" s="26"/>
      <c r="AL58" s="26"/>
      <c r="AM58" s="43"/>
      <c r="AN58" s="7"/>
      <c r="AO58" s="7"/>
      <c r="AP58" s="7"/>
      <c r="AQ58" s="7">
        <f t="shared" si="18"/>
        <v>0</v>
      </c>
      <c r="AR58" s="48">
        <f t="shared" ref="AR58" si="21">34*2</f>
        <v>68</v>
      </c>
      <c r="AS58" s="8">
        <f t="shared" si="19"/>
        <v>0</v>
      </c>
    </row>
    <row r="59" spans="1:45" ht="27" customHeight="1" x14ac:dyDescent="0.25">
      <c r="A59" s="63"/>
      <c r="B59" s="64"/>
      <c r="C59" s="64"/>
      <c r="D59" s="64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3"/>
      <c r="AN59" s="63"/>
      <c r="AO59" s="63"/>
      <c r="AP59" s="63"/>
      <c r="AQ59" s="63"/>
      <c r="AR59" s="63"/>
      <c r="AS59" s="63"/>
    </row>
    <row r="60" spans="1:45" s="44" customFormat="1" ht="90.75" customHeight="1" x14ac:dyDescent="0.25">
      <c r="A60" s="98" t="s">
        <v>26</v>
      </c>
      <c r="B60" s="98"/>
      <c r="C60" s="98"/>
      <c r="D60" s="98"/>
      <c r="E60" s="111" t="s">
        <v>39</v>
      </c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8" t="s">
        <v>20</v>
      </c>
      <c r="AR60" s="118" t="s">
        <v>22</v>
      </c>
      <c r="AS60" s="143" t="s">
        <v>21</v>
      </c>
    </row>
    <row r="61" spans="1:45" s="44" customFormat="1" ht="21" customHeight="1" x14ac:dyDescent="0.25">
      <c r="A61" s="94" t="s">
        <v>0</v>
      </c>
      <c r="B61" s="94"/>
      <c r="C61" s="94"/>
      <c r="D61" s="22" t="s">
        <v>18</v>
      </c>
      <c r="E61" s="94" t="s">
        <v>1</v>
      </c>
      <c r="F61" s="94"/>
      <c r="G61" s="94"/>
      <c r="H61" s="94"/>
      <c r="I61" s="94" t="s">
        <v>2</v>
      </c>
      <c r="J61" s="94"/>
      <c r="K61" s="94"/>
      <c r="L61" s="94"/>
      <c r="M61" s="94" t="s">
        <v>3</v>
      </c>
      <c r="N61" s="94"/>
      <c r="O61" s="94"/>
      <c r="P61" s="94"/>
      <c r="Q61" s="94" t="s">
        <v>4</v>
      </c>
      <c r="R61" s="94"/>
      <c r="S61" s="94"/>
      <c r="T61" s="94"/>
      <c r="U61" s="94" t="s">
        <v>5</v>
      </c>
      <c r="V61" s="94"/>
      <c r="W61" s="94"/>
      <c r="X61" s="94" t="s">
        <v>6</v>
      </c>
      <c r="Y61" s="94"/>
      <c r="Z61" s="94"/>
      <c r="AA61" s="94"/>
      <c r="AB61" s="94" t="s">
        <v>7</v>
      </c>
      <c r="AC61" s="94"/>
      <c r="AD61" s="94"/>
      <c r="AE61" s="94" t="s">
        <v>8</v>
      </c>
      <c r="AF61" s="94"/>
      <c r="AG61" s="94"/>
      <c r="AH61" s="94"/>
      <c r="AI61" s="94"/>
      <c r="AJ61" s="94" t="s">
        <v>9</v>
      </c>
      <c r="AK61" s="94"/>
      <c r="AL61" s="94"/>
      <c r="AM61" s="94" t="s">
        <v>10</v>
      </c>
      <c r="AN61" s="94"/>
      <c r="AO61" s="94"/>
      <c r="AP61" s="94"/>
      <c r="AQ61" s="118"/>
      <c r="AR61" s="118"/>
      <c r="AS61" s="143"/>
    </row>
    <row r="62" spans="1:45" s="44" customFormat="1" ht="15" customHeight="1" x14ac:dyDescent="0.25">
      <c r="A62" s="94"/>
      <c r="B62" s="94"/>
      <c r="C62" s="94"/>
      <c r="D62" s="22" t="s">
        <v>19</v>
      </c>
      <c r="E62" s="5">
        <v>1</v>
      </c>
      <c r="F62" s="5">
        <v>2</v>
      </c>
      <c r="G62" s="5">
        <v>3</v>
      </c>
      <c r="H62" s="5">
        <v>4</v>
      </c>
      <c r="I62" s="5">
        <v>5</v>
      </c>
      <c r="J62" s="5">
        <v>6</v>
      </c>
      <c r="K62" s="5">
        <v>7</v>
      </c>
      <c r="L62" s="5">
        <v>8</v>
      </c>
      <c r="M62" s="5">
        <v>9</v>
      </c>
      <c r="N62" s="5">
        <v>10</v>
      </c>
      <c r="O62" s="5">
        <v>11</v>
      </c>
      <c r="P62" s="5">
        <v>12</v>
      </c>
      <c r="Q62" s="5">
        <v>13</v>
      </c>
      <c r="R62" s="5">
        <v>14</v>
      </c>
      <c r="S62" s="5">
        <v>15</v>
      </c>
      <c r="T62" s="5">
        <v>16</v>
      </c>
      <c r="U62" s="5">
        <v>17</v>
      </c>
      <c r="V62" s="5">
        <v>18</v>
      </c>
      <c r="W62" s="5">
        <v>19</v>
      </c>
      <c r="X62" s="5">
        <v>20</v>
      </c>
      <c r="Y62" s="5">
        <v>21</v>
      </c>
      <c r="Z62" s="5">
        <v>22</v>
      </c>
      <c r="AA62" s="5">
        <v>23</v>
      </c>
      <c r="AB62" s="5">
        <v>24</v>
      </c>
      <c r="AC62" s="5">
        <v>25</v>
      </c>
      <c r="AD62" s="5">
        <v>26</v>
      </c>
      <c r="AE62" s="5">
        <v>27</v>
      </c>
      <c r="AF62" s="5">
        <v>28</v>
      </c>
      <c r="AG62" s="5">
        <v>29</v>
      </c>
      <c r="AH62" s="5">
        <v>30</v>
      </c>
      <c r="AI62" s="5">
        <v>31</v>
      </c>
      <c r="AJ62" s="5">
        <v>32</v>
      </c>
      <c r="AK62" s="5">
        <v>33</v>
      </c>
      <c r="AL62" s="5">
        <v>34</v>
      </c>
      <c r="AM62" s="5">
        <v>35</v>
      </c>
      <c r="AN62" s="5">
        <v>36</v>
      </c>
      <c r="AO62" s="5">
        <v>37</v>
      </c>
      <c r="AP62" s="5">
        <v>38</v>
      </c>
      <c r="AQ62" s="118"/>
      <c r="AR62" s="118"/>
      <c r="AS62" s="143"/>
    </row>
    <row r="63" spans="1:45" s="44" customFormat="1" ht="14.25" customHeight="1" x14ac:dyDescent="0.25">
      <c r="A63" s="92" t="s">
        <v>25</v>
      </c>
      <c r="B63" s="87" t="s">
        <v>13</v>
      </c>
      <c r="C63" s="23">
        <v>5</v>
      </c>
      <c r="D63" s="24"/>
      <c r="E63" s="4"/>
      <c r="F63" s="68" t="s">
        <v>102</v>
      </c>
      <c r="G63" s="26"/>
      <c r="H63" s="26"/>
      <c r="I63" s="4"/>
      <c r="J63" s="4"/>
      <c r="K63" s="4"/>
      <c r="L63" s="4"/>
      <c r="M63" s="4"/>
      <c r="N63" s="4"/>
      <c r="O63" s="4"/>
      <c r="P63" s="4"/>
      <c r="Q63" s="68" t="s">
        <v>102</v>
      </c>
      <c r="R63" s="4"/>
      <c r="S63" s="68" t="s">
        <v>102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7"/>
      <c r="AN63" s="7"/>
      <c r="AO63" s="7"/>
      <c r="AP63" s="7"/>
      <c r="AQ63" s="7">
        <f t="shared" ref="AQ63:AQ73" si="22">SUM(E63:AP63)</f>
        <v>0</v>
      </c>
      <c r="AR63" s="3">
        <f>34*5</f>
        <v>170</v>
      </c>
      <c r="AS63" s="8">
        <f t="shared" ref="AS63:AS73" si="23">AQ63/AR63</f>
        <v>0</v>
      </c>
    </row>
    <row r="64" spans="1:45" s="44" customFormat="1" ht="18" customHeight="1" x14ac:dyDescent="0.25">
      <c r="A64" s="92"/>
      <c r="B64" s="87" t="s">
        <v>27</v>
      </c>
      <c r="C64" s="23">
        <v>5</v>
      </c>
      <c r="D64" s="24"/>
      <c r="E64" s="4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68" t="s">
        <v>102</v>
      </c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7"/>
      <c r="AN64" s="7"/>
      <c r="AO64" s="7"/>
      <c r="AP64" s="7"/>
      <c r="AQ64" s="7">
        <f t="shared" si="22"/>
        <v>0</v>
      </c>
      <c r="AR64" s="3">
        <f>34*3</f>
        <v>102</v>
      </c>
      <c r="AS64" s="8">
        <f t="shared" si="23"/>
        <v>0</v>
      </c>
    </row>
    <row r="65" spans="1:45" s="44" customFormat="1" ht="21" customHeight="1" x14ac:dyDescent="0.25">
      <c r="A65" s="92"/>
      <c r="B65" s="87" t="s">
        <v>12</v>
      </c>
      <c r="C65" s="23">
        <v>5</v>
      </c>
      <c r="D65" s="19"/>
      <c r="E65" s="4"/>
      <c r="F65" s="4"/>
      <c r="G65" s="4"/>
      <c r="H65" s="26"/>
      <c r="I65" s="26"/>
      <c r="J65" s="26"/>
      <c r="K65" s="68" t="s">
        <v>102</v>
      </c>
      <c r="L65" s="26"/>
      <c r="M65" s="26"/>
      <c r="N65" s="26"/>
      <c r="O65" s="26"/>
      <c r="P65" s="26"/>
      <c r="Q65" s="26"/>
      <c r="R65" s="26"/>
      <c r="S65" s="68" t="s">
        <v>102</v>
      </c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7"/>
      <c r="AN65" s="7"/>
      <c r="AO65" s="7"/>
      <c r="AP65" s="7"/>
      <c r="AQ65" s="7">
        <f t="shared" si="22"/>
        <v>0</v>
      </c>
      <c r="AR65" s="3">
        <f t="shared" ref="AR65" si="24">34*3</f>
        <v>102</v>
      </c>
      <c r="AS65" s="8">
        <f t="shared" si="23"/>
        <v>0</v>
      </c>
    </row>
    <row r="66" spans="1:45" s="44" customFormat="1" ht="21" customHeight="1" x14ac:dyDescent="0.25">
      <c r="A66" s="92"/>
      <c r="B66" s="87" t="s">
        <v>11</v>
      </c>
      <c r="C66" s="23">
        <v>5</v>
      </c>
      <c r="D66" s="24"/>
      <c r="E66" s="68" t="s">
        <v>102</v>
      </c>
      <c r="F66" s="4"/>
      <c r="G66" s="4"/>
      <c r="H66" s="26"/>
      <c r="I66" s="26"/>
      <c r="J66" s="26"/>
      <c r="K66" s="68" t="s">
        <v>102</v>
      </c>
      <c r="L66" s="26"/>
      <c r="M66" s="26"/>
      <c r="N66" s="26"/>
      <c r="O66" s="26"/>
      <c r="P66" s="68" t="s">
        <v>102</v>
      </c>
      <c r="Q66" s="26"/>
      <c r="R66" s="26"/>
      <c r="S66" s="26"/>
      <c r="T66" s="68" t="s">
        <v>102</v>
      </c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43"/>
      <c r="AJ66" s="43"/>
      <c r="AK66" s="26"/>
      <c r="AL66" s="26"/>
      <c r="AM66" s="7"/>
      <c r="AN66" s="7"/>
      <c r="AO66" s="7"/>
      <c r="AP66" s="7"/>
      <c r="AQ66" s="7">
        <f t="shared" si="22"/>
        <v>0</v>
      </c>
      <c r="AR66" s="3">
        <f t="shared" ref="AR66" si="25">34*5</f>
        <v>170</v>
      </c>
      <c r="AS66" s="8">
        <f t="shared" si="23"/>
        <v>0</v>
      </c>
    </row>
    <row r="67" spans="1:45" s="44" customFormat="1" ht="21" customHeight="1" x14ac:dyDescent="0.25">
      <c r="A67" s="92"/>
      <c r="B67" s="87" t="s">
        <v>28</v>
      </c>
      <c r="C67" s="23">
        <v>5</v>
      </c>
      <c r="D67" s="24"/>
      <c r="E67" s="4"/>
      <c r="F67" s="4"/>
      <c r="G67" s="68" t="s">
        <v>102</v>
      </c>
      <c r="I67" s="26"/>
      <c r="J67" s="26"/>
      <c r="L67" s="26"/>
      <c r="M67" s="68" t="s">
        <v>102</v>
      </c>
      <c r="N67" s="26"/>
      <c r="O67" s="26"/>
      <c r="P67" s="26"/>
      <c r="Q67" s="68" t="s">
        <v>102</v>
      </c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43"/>
      <c r="AJ67" s="43"/>
      <c r="AK67" s="26"/>
      <c r="AL67" s="26"/>
      <c r="AM67" s="7"/>
      <c r="AN67" s="7"/>
      <c r="AO67" s="7"/>
      <c r="AP67" s="7"/>
      <c r="AQ67" s="7">
        <f t="shared" si="22"/>
        <v>0</v>
      </c>
      <c r="AR67" s="3">
        <f t="shared" ref="AR67" si="26">34*3</f>
        <v>102</v>
      </c>
      <c r="AS67" s="8">
        <f t="shared" si="23"/>
        <v>0</v>
      </c>
    </row>
    <row r="68" spans="1:45" s="44" customFormat="1" ht="18" customHeight="1" x14ac:dyDescent="0.25">
      <c r="A68" s="92"/>
      <c r="B68" s="87" t="s">
        <v>30</v>
      </c>
      <c r="C68" s="23">
        <v>5</v>
      </c>
      <c r="D68" s="24"/>
      <c r="E68" s="4"/>
      <c r="F68" s="4"/>
      <c r="G68" s="4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68" t="s">
        <v>102</v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42"/>
      <c r="AH68" s="26"/>
      <c r="AI68" s="26"/>
      <c r="AJ68" s="43"/>
      <c r="AK68" s="26"/>
      <c r="AL68" s="26"/>
      <c r="AM68" s="7"/>
      <c r="AN68" s="7"/>
      <c r="AO68" s="7"/>
      <c r="AP68" s="7"/>
      <c r="AQ68" s="7">
        <f t="shared" si="22"/>
        <v>0</v>
      </c>
      <c r="AR68" s="3">
        <f>34*1</f>
        <v>34</v>
      </c>
      <c r="AS68" s="8">
        <f t="shared" si="23"/>
        <v>0</v>
      </c>
    </row>
    <row r="69" spans="1:45" s="44" customFormat="1" ht="18" customHeight="1" x14ac:dyDescent="0.25">
      <c r="A69" s="92"/>
      <c r="B69" s="87" t="s">
        <v>29</v>
      </c>
      <c r="C69" s="23">
        <v>5</v>
      </c>
      <c r="D69" s="2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68" t="s">
        <v>102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3"/>
      <c r="AG69" s="3"/>
      <c r="AH69" s="4"/>
      <c r="AI69" s="26"/>
      <c r="AJ69" s="7"/>
      <c r="AK69" s="3"/>
      <c r="AL69" s="4"/>
      <c r="AM69" s="7"/>
      <c r="AN69" s="7"/>
      <c r="AO69" s="7"/>
      <c r="AP69" s="7"/>
      <c r="AQ69" s="7">
        <f t="shared" si="22"/>
        <v>0</v>
      </c>
      <c r="AR69" s="3">
        <f t="shared" ref="AR69:AR71" si="27">34*1</f>
        <v>34</v>
      </c>
      <c r="AS69" s="8">
        <f t="shared" si="23"/>
        <v>0</v>
      </c>
    </row>
    <row r="70" spans="1:45" s="44" customFormat="1" ht="18" customHeight="1" x14ac:dyDescent="0.25">
      <c r="A70" s="92"/>
      <c r="B70" s="88" t="s">
        <v>50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68" t="s">
        <v>102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26"/>
      <c r="AJ70" s="7"/>
      <c r="AK70" s="3"/>
      <c r="AL70" s="4"/>
      <c r="AM70" s="7"/>
      <c r="AN70" s="7"/>
      <c r="AO70" s="7"/>
      <c r="AP70" s="7"/>
      <c r="AQ70" s="7">
        <f t="shared" si="22"/>
        <v>0</v>
      </c>
      <c r="AR70" s="3">
        <f t="shared" si="27"/>
        <v>34</v>
      </c>
      <c r="AS70" s="8">
        <f t="shared" si="23"/>
        <v>0</v>
      </c>
    </row>
    <row r="71" spans="1:45" s="44" customFormat="1" ht="12.75" customHeight="1" x14ac:dyDescent="0.25">
      <c r="A71" s="92"/>
      <c r="B71" s="87" t="s">
        <v>51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68" t="s">
        <v>102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si="22"/>
        <v>0</v>
      </c>
      <c r="AR71" s="3">
        <f t="shared" si="27"/>
        <v>34</v>
      </c>
      <c r="AS71" s="8">
        <f t="shared" si="23"/>
        <v>0</v>
      </c>
    </row>
    <row r="72" spans="1:45" s="44" customFormat="1" ht="15" customHeight="1" x14ac:dyDescent="0.25">
      <c r="A72" s="92"/>
      <c r="B72" s="88" t="s">
        <v>71</v>
      </c>
      <c r="C72" s="23">
        <v>5</v>
      </c>
      <c r="D72" s="2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68" t="s">
        <v>102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3"/>
      <c r="AI72" s="3"/>
      <c r="AJ72" s="7"/>
      <c r="AK72" s="26"/>
      <c r="AL72" s="4"/>
      <c r="AM72" s="7"/>
      <c r="AN72" s="7"/>
      <c r="AO72" s="7"/>
      <c r="AP72" s="7"/>
      <c r="AQ72" s="7">
        <f t="shared" si="22"/>
        <v>0</v>
      </c>
      <c r="AR72" s="3">
        <f>34*2</f>
        <v>68</v>
      </c>
      <c r="AS72" s="8">
        <f t="shared" si="23"/>
        <v>0</v>
      </c>
    </row>
    <row r="73" spans="1:45" s="44" customFormat="1" ht="26.4" customHeight="1" x14ac:dyDescent="0.25">
      <c r="A73" s="92"/>
      <c r="B73" s="87" t="s">
        <v>68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68" t="s">
        <v>102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2"/>
        <v>0</v>
      </c>
      <c r="AR73" s="3">
        <f t="shared" ref="AR73" si="28">34*2</f>
        <v>68</v>
      </c>
      <c r="AS73" s="8">
        <f t="shared" si="23"/>
        <v>0</v>
      </c>
    </row>
    <row r="74" spans="1:45" s="44" customFormat="1" ht="27" customHeight="1" x14ac:dyDescent="0.25">
      <c r="A74" s="110"/>
      <c r="B74" s="110"/>
      <c r="C74" s="110"/>
      <c r="D74" s="110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3"/>
      <c r="AN74" s="63"/>
      <c r="AO74" s="63"/>
      <c r="AP74" s="63"/>
      <c r="AQ74" s="63"/>
      <c r="AR74" s="63"/>
      <c r="AS74" s="63"/>
    </row>
    <row r="75" spans="1:45" s="2" customFormat="1" ht="116.25" customHeight="1" x14ac:dyDescent="0.25">
      <c r="A75" s="102" t="s">
        <v>31</v>
      </c>
      <c r="B75" s="103"/>
      <c r="C75" s="103"/>
      <c r="D75" s="104"/>
      <c r="E75" s="105" t="s">
        <v>39</v>
      </c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7"/>
      <c r="AQ75" s="160" t="s">
        <v>20</v>
      </c>
      <c r="AR75" s="154" t="s">
        <v>22</v>
      </c>
      <c r="AS75" s="157" t="s">
        <v>21</v>
      </c>
    </row>
    <row r="76" spans="1:45" s="2" customFormat="1" ht="21.75" customHeight="1" x14ac:dyDescent="0.25">
      <c r="A76" s="144" t="s">
        <v>0</v>
      </c>
      <c r="B76" s="152"/>
      <c r="C76" s="145"/>
      <c r="D76" s="22" t="s">
        <v>18</v>
      </c>
      <c r="E76" s="99" t="s">
        <v>1</v>
      </c>
      <c r="F76" s="100"/>
      <c r="G76" s="100"/>
      <c r="H76" s="101"/>
      <c r="I76" s="99" t="s">
        <v>2</v>
      </c>
      <c r="J76" s="100"/>
      <c r="K76" s="100"/>
      <c r="L76" s="101"/>
      <c r="M76" s="99" t="s">
        <v>3</v>
      </c>
      <c r="N76" s="100"/>
      <c r="O76" s="100"/>
      <c r="P76" s="101"/>
      <c r="Q76" s="99" t="s">
        <v>4</v>
      </c>
      <c r="R76" s="100"/>
      <c r="S76" s="100"/>
      <c r="T76" s="101"/>
      <c r="U76" s="99" t="s">
        <v>5</v>
      </c>
      <c r="V76" s="100"/>
      <c r="W76" s="101"/>
      <c r="X76" s="99" t="s">
        <v>6</v>
      </c>
      <c r="Y76" s="100"/>
      <c r="Z76" s="100"/>
      <c r="AA76" s="101"/>
      <c r="AB76" s="99" t="s">
        <v>7</v>
      </c>
      <c r="AC76" s="100"/>
      <c r="AD76" s="101"/>
      <c r="AE76" s="99" t="s">
        <v>8</v>
      </c>
      <c r="AF76" s="100"/>
      <c r="AG76" s="100"/>
      <c r="AH76" s="100"/>
      <c r="AI76" s="101"/>
      <c r="AJ76" s="99" t="s">
        <v>9</v>
      </c>
      <c r="AK76" s="100"/>
      <c r="AL76" s="101"/>
      <c r="AM76" s="99" t="s">
        <v>10</v>
      </c>
      <c r="AN76" s="100"/>
      <c r="AO76" s="100"/>
      <c r="AP76" s="101"/>
      <c r="AQ76" s="161"/>
      <c r="AR76" s="155"/>
      <c r="AS76" s="158"/>
    </row>
    <row r="77" spans="1:45" s="6" customFormat="1" ht="11.25" customHeight="1" x14ac:dyDescent="0.2">
      <c r="A77" s="146"/>
      <c r="B77" s="153"/>
      <c r="C77" s="147"/>
      <c r="D77" s="22" t="s">
        <v>19</v>
      </c>
      <c r="E77" s="5">
        <v>1</v>
      </c>
      <c r="F77" s="5">
        <v>2</v>
      </c>
      <c r="G77" s="5">
        <v>3</v>
      </c>
      <c r="H77" s="5">
        <v>4</v>
      </c>
      <c r="I77" s="5">
        <v>5</v>
      </c>
      <c r="J77" s="5">
        <v>6</v>
      </c>
      <c r="K77" s="5">
        <v>7</v>
      </c>
      <c r="L77" s="5">
        <v>8</v>
      </c>
      <c r="M77" s="5">
        <v>9</v>
      </c>
      <c r="N77" s="5">
        <v>10</v>
      </c>
      <c r="O77" s="5">
        <v>11</v>
      </c>
      <c r="P77" s="5">
        <v>12</v>
      </c>
      <c r="Q77" s="5">
        <v>13</v>
      </c>
      <c r="R77" s="5">
        <v>14</v>
      </c>
      <c r="S77" s="5">
        <v>15</v>
      </c>
      <c r="T77" s="5">
        <v>16</v>
      </c>
      <c r="U77" s="5">
        <v>17</v>
      </c>
      <c r="V77" s="5">
        <v>18</v>
      </c>
      <c r="W77" s="5">
        <v>19</v>
      </c>
      <c r="X77" s="5">
        <v>20</v>
      </c>
      <c r="Y77" s="5">
        <v>21</v>
      </c>
      <c r="Z77" s="5">
        <v>22</v>
      </c>
      <c r="AA77" s="5">
        <v>23</v>
      </c>
      <c r="AB77" s="5">
        <v>24</v>
      </c>
      <c r="AC77" s="5">
        <v>25</v>
      </c>
      <c r="AD77" s="5">
        <v>26</v>
      </c>
      <c r="AE77" s="5">
        <v>27</v>
      </c>
      <c r="AF77" s="5">
        <v>28</v>
      </c>
      <c r="AG77" s="5">
        <v>29</v>
      </c>
      <c r="AH77" s="5">
        <v>30</v>
      </c>
      <c r="AI77" s="5">
        <v>31</v>
      </c>
      <c r="AJ77" s="5">
        <v>32</v>
      </c>
      <c r="AK77" s="5">
        <v>33</v>
      </c>
      <c r="AL77" s="5">
        <v>34</v>
      </c>
      <c r="AM77" s="5">
        <v>35</v>
      </c>
      <c r="AN77" s="5">
        <v>36</v>
      </c>
      <c r="AO77" s="5">
        <v>37</v>
      </c>
      <c r="AP77" s="5">
        <v>38</v>
      </c>
      <c r="AQ77" s="162"/>
      <c r="AR77" s="156"/>
      <c r="AS77" s="159"/>
    </row>
    <row r="78" spans="1:45" ht="12.75" customHeight="1" x14ac:dyDescent="0.25">
      <c r="A78" s="93" t="s">
        <v>25</v>
      </c>
      <c r="B78" s="91" t="s">
        <v>13</v>
      </c>
      <c r="C78" s="50">
        <v>6</v>
      </c>
      <c r="D78" s="51"/>
      <c r="E78" s="26"/>
      <c r="F78" s="26"/>
      <c r="G78" s="68" t="s">
        <v>102</v>
      </c>
      <c r="H78" s="26"/>
      <c r="I78" s="26"/>
      <c r="J78" s="26"/>
      <c r="K78" s="26"/>
      <c r="L78" s="68" t="s">
        <v>102</v>
      </c>
      <c r="M78" s="26"/>
      <c r="N78" s="26"/>
      <c r="O78" s="68" t="s">
        <v>102</v>
      </c>
      <c r="P78" s="26"/>
      <c r="Q78" s="26"/>
      <c r="R78" s="26"/>
      <c r="S78" s="68" t="s">
        <v>102</v>
      </c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43"/>
      <c r="AN78" s="43"/>
      <c r="AO78" s="43"/>
      <c r="AP78" s="43"/>
      <c r="AQ78" s="7">
        <f t="shared" ref="AQ78:AQ88" si="29">SUM(E78:AP78)</f>
        <v>0</v>
      </c>
      <c r="AR78" s="3">
        <f>34*6</f>
        <v>204</v>
      </c>
      <c r="AS78" s="8">
        <f t="shared" ref="AS78:AS88" si="30">AQ78/AR78</f>
        <v>0</v>
      </c>
    </row>
    <row r="79" spans="1:45" ht="12.75" customHeight="1" x14ac:dyDescent="0.25">
      <c r="A79" s="93"/>
      <c r="B79" s="87" t="s">
        <v>27</v>
      </c>
      <c r="C79" s="50">
        <v>6</v>
      </c>
      <c r="D79" s="51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68" t="s">
        <v>102</v>
      </c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43"/>
      <c r="AN79" s="43"/>
      <c r="AO79" s="43"/>
      <c r="AP79" s="43"/>
      <c r="AQ79" s="7">
        <f t="shared" si="29"/>
        <v>0</v>
      </c>
      <c r="AR79" s="3">
        <f>34*3</f>
        <v>102</v>
      </c>
      <c r="AS79" s="8">
        <f t="shared" si="30"/>
        <v>0</v>
      </c>
    </row>
    <row r="80" spans="1:45" ht="12.75" customHeight="1" x14ac:dyDescent="0.25">
      <c r="A80" s="93"/>
      <c r="B80" s="87" t="s">
        <v>12</v>
      </c>
      <c r="C80" s="50">
        <v>6</v>
      </c>
      <c r="D80" s="51"/>
      <c r="E80" s="26"/>
      <c r="F80" s="26"/>
      <c r="G80" s="26"/>
      <c r="H80" s="26"/>
      <c r="I80" s="26"/>
      <c r="J80" s="26"/>
      <c r="K80" s="68" t="s">
        <v>102</v>
      </c>
      <c r="L80" s="26"/>
      <c r="M80" s="26"/>
      <c r="N80" s="26"/>
      <c r="O80" s="26"/>
      <c r="P80" s="26"/>
      <c r="Q80" s="26"/>
      <c r="R80" s="68" t="s">
        <v>102</v>
      </c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43"/>
      <c r="AN80" s="43"/>
      <c r="AO80" s="43"/>
      <c r="AP80" s="43"/>
      <c r="AQ80" s="7">
        <f t="shared" si="29"/>
        <v>0</v>
      </c>
      <c r="AR80" s="3">
        <f t="shared" ref="AR80" si="31">34*3</f>
        <v>102</v>
      </c>
      <c r="AS80" s="8">
        <f t="shared" si="30"/>
        <v>0</v>
      </c>
    </row>
    <row r="81" spans="1:45" ht="12.75" customHeight="1" x14ac:dyDescent="0.25">
      <c r="A81" s="93"/>
      <c r="B81" s="87" t="s">
        <v>11</v>
      </c>
      <c r="C81" s="50">
        <v>6</v>
      </c>
      <c r="D81" s="51"/>
      <c r="E81" s="26"/>
      <c r="F81" s="26"/>
      <c r="G81" s="26"/>
      <c r="H81" s="26"/>
      <c r="I81" s="26"/>
      <c r="J81" s="68" t="s">
        <v>102</v>
      </c>
      <c r="K81" s="26"/>
      <c r="L81" s="26"/>
      <c r="M81" s="26"/>
      <c r="N81" s="26"/>
      <c r="O81" s="26"/>
      <c r="P81" s="26"/>
      <c r="Q81" s="26"/>
      <c r="R81" s="26"/>
      <c r="S81" s="68" t="s">
        <v>102</v>
      </c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43"/>
      <c r="AJ81" s="43"/>
      <c r="AK81" s="26"/>
      <c r="AL81" s="26"/>
      <c r="AM81" s="43"/>
      <c r="AN81" s="43"/>
      <c r="AO81" s="43"/>
      <c r="AP81" s="43"/>
      <c r="AQ81" s="7">
        <f t="shared" si="29"/>
        <v>0</v>
      </c>
      <c r="AR81" s="3">
        <f>34*5</f>
        <v>170</v>
      </c>
      <c r="AS81" s="8">
        <f t="shared" si="30"/>
        <v>0</v>
      </c>
    </row>
    <row r="82" spans="1:45" x14ac:dyDescent="0.25">
      <c r="A82" s="93"/>
      <c r="B82" s="87" t="s">
        <v>28</v>
      </c>
      <c r="C82" s="50">
        <v>6</v>
      </c>
      <c r="D82" s="51"/>
      <c r="E82" s="26"/>
      <c r="F82" s="26"/>
      <c r="G82" s="26"/>
      <c r="H82" s="26"/>
      <c r="I82" s="68" t="s">
        <v>102</v>
      </c>
      <c r="J82" s="26"/>
      <c r="K82" s="26"/>
      <c r="L82" s="26"/>
      <c r="M82" s="26"/>
      <c r="N82" s="68" t="s">
        <v>102</v>
      </c>
      <c r="O82" s="26"/>
      <c r="P82" s="26"/>
      <c r="Q82" s="68" t="s">
        <v>102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43"/>
      <c r="AJ82" s="43"/>
      <c r="AK82" s="26"/>
      <c r="AL82" s="26"/>
      <c r="AM82" s="43"/>
      <c r="AN82" s="43"/>
      <c r="AO82" s="43"/>
      <c r="AP82" s="43"/>
      <c r="AQ82" s="7">
        <f t="shared" si="29"/>
        <v>0</v>
      </c>
      <c r="AR82" s="3">
        <f>34*3</f>
        <v>102</v>
      </c>
      <c r="AS82" s="8">
        <f t="shared" si="30"/>
        <v>0</v>
      </c>
    </row>
    <row r="83" spans="1:45" ht="12.75" customHeight="1" x14ac:dyDescent="0.25">
      <c r="A83" s="93"/>
      <c r="B83" s="87" t="s">
        <v>30</v>
      </c>
      <c r="C83" s="50">
        <v>6</v>
      </c>
      <c r="D83" s="51"/>
      <c r="E83" s="26"/>
      <c r="F83" s="26"/>
      <c r="G83" s="26"/>
      <c r="H83" s="26"/>
      <c r="I83" s="26"/>
      <c r="J83" s="26"/>
      <c r="K83" s="26"/>
      <c r="L83" s="68" t="s">
        <v>102</v>
      </c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42"/>
      <c r="AH83" s="26"/>
      <c r="AI83" s="26"/>
      <c r="AJ83" s="43"/>
      <c r="AK83" s="26"/>
      <c r="AL83" s="26"/>
      <c r="AM83" s="43"/>
      <c r="AN83" s="43"/>
      <c r="AO83" s="43"/>
      <c r="AP83" s="43"/>
      <c r="AQ83" s="7">
        <f t="shared" si="29"/>
        <v>0</v>
      </c>
      <c r="AR83" s="3">
        <f>34*1</f>
        <v>34</v>
      </c>
      <c r="AS83" s="8">
        <f t="shared" si="30"/>
        <v>0</v>
      </c>
    </row>
    <row r="84" spans="1:45" ht="12.75" customHeight="1" x14ac:dyDescent="0.25">
      <c r="A84" s="93"/>
      <c r="B84" s="87" t="s">
        <v>29</v>
      </c>
      <c r="C84" s="50">
        <v>6</v>
      </c>
      <c r="D84" s="51"/>
      <c r="E84" s="26"/>
      <c r="F84" s="26"/>
      <c r="G84" s="26"/>
      <c r="H84" s="26"/>
      <c r="I84" s="26"/>
      <c r="J84" s="68" t="s">
        <v>102</v>
      </c>
      <c r="K84" s="26"/>
      <c r="L84" s="26"/>
      <c r="M84" s="26"/>
      <c r="N84" s="68" t="s">
        <v>102</v>
      </c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42"/>
      <c r="AJ84" s="26"/>
      <c r="AK84" s="26"/>
      <c r="AL84" s="26"/>
      <c r="AM84" s="43"/>
      <c r="AN84" s="43"/>
      <c r="AO84" s="43"/>
      <c r="AP84" s="43"/>
      <c r="AQ84" s="7">
        <f t="shared" si="29"/>
        <v>0</v>
      </c>
      <c r="AR84" s="3">
        <f t="shared" ref="AR84:AR86" si="32">34*1</f>
        <v>34</v>
      </c>
      <c r="AS84" s="8">
        <f t="shared" si="30"/>
        <v>0</v>
      </c>
    </row>
    <row r="85" spans="1:45" ht="12.75" customHeight="1" x14ac:dyDescent="0.25">
      <c r="A85" s="93"/>
      <c r="B85" s="88" t="s">
        <v>50</v>
      </c>
      <c r="C85" s="50">
        <v>6</v>
      </c>
      <c r="D85" s="51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68" t="s">
        <v>102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42"/>
      <c r="AI85" s="42"/>
      <c r="AJ85" s="43"/>
      <c r="AK85" s="26"/>
      <c r="AL85" s="26"/>
      <c r="AM85" s="43"/>
      <c r="AN85" s="43"/>
      <c r="AO85" s="43"/>
      <c r="AP85" s="43"/>
      <c r="AQ85" s="7">
        <f t="shared" si="29"/>
        <v>0</v>
      </c>
      <c r="AR85" s="3">
        <f t="shared" si="32"/>
        <v>34</v>
      </c>
      <c r="AS85" s="8">
        <f t="shared" si="30"/>
        <v>0</v>
      </c>
    </row>
    <row r="86" spans="1:45" ht="12.75" customHeight="1" x14ac:dyDescent="0.25">
      <c r="A86" s="93"/>
      <c r="B86" s="88" t="s">
        <v>51</v>
      </c>
      <c r="C86" s="50">
        <v>6</v>
      </c>
      <c r="D86" s="51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68" t="s">
        <v>102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2"/>
      <c r="AI86" s="42"/>
      <c r="AJ86" s="43"/>
      <c r="AK86" s="26"/>
      <c r="AL86" s="26"/>
      <c r="AM86" s="43"/>
      <c r="AN86" s="43"/>
      <c r="AO86" s="43"/>
      <c r="AP86" s="43"/>
      <c r="AQ86" s="7">
        <f t="shared" si="29"/>
        <v>0</v>
      </c>
      <c r="AR86" s="3">
        <f t="shared" si="32"/>
        <v>34</v>
      </c>
      <c r="AS86" s="8">
        <f t="shared" si="30"/>
        <v>0</v>
      </c>
    </row>
    <row r="87" spans="1:45" ht="12.75" customHeight="1" x14ac:dyDescent="0.25">
      <c r="A87" s="93"/>
      <c r="B87" s="88" t="s">
        <v>71</v>
      </c>
      <c r="C87" s="50">
        <v>6</v>
      </c>
      <c r="D87" s="51"/>
      <c r="E87" s="26"/>
      <c r="F87" s="26"/>
      <c r="G87" s="26"/>
      <c r="H87" s="26"/>
      <c r="I87" s="26"/>
      <c r="J87" s="26"/>
      <c r="K87" s="26"/>
      <c r="L87" s="26"/>
      <c r="M87" s="68" t="s">
        <v>102</v>
      </c>
      <c r="N87" s="26"/>
      <c r="O87" s="26"/>
      <c r="P87" s="26"/>
      <c r="Q87" s="26"/>
      <c r="R87" s="26"/>
      <c r="S87" s="26"/>
      <c r="T87" s="68" t="s">
        <v>102</v>
      </c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2"/>
      <c r="AI87" s="42"/>
      <c r="AJ87" s="43"/>
      <c r="AK87" s="26"/>
      <c r="AL87" s="26"/>
      <c r="AM87" s="43"/>
      <c r="AN87" s="43"/>
      <c r="AO87" s="43"/>
      <c r="AP87" s="43"/>
      <c r="AQ87" s="7">
        <f t="shared" si="29"/>
        <v>0</v>
      </c>
      <c r="AR87" s="3">
        <f>34*2</f>
        <v>68</v>
      </c>
      <c r="AS87" s="8">
        <f t="shared" si="30"/>
        <v>0</v>
      </c>
    </row>
    <row r="88" spans="1:45" ht="12.75" customHeight="1" x14ac:dyDescent="0.25">
      <c r="A88" s="93"/>
      <c r="B88" s="88" t="s">
        <v>68</v>
      </c>
      <c r="C88" s="50">
        <v>6</v>
      </c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68" t="s">
        <v>102</v>
      </c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2"/>
      <c r="AI88" s="42"/>
      <c r="AJ88" s="43"/>
      <c r="AK88" s="26"/>
      <c r="AL88" s="26"/>
      <c r="AM88" s="43"/>
      <c r="AN88" s="43"/>
      <c r="AO88" s="43"/>
      <c r="AP88" s="43"/>
      <c r="AQ88" s="7">
        <f t="shared" si="29"/>
        <v>0</v>
      </c>
      <c r="AR88" s="3">
        <f t="shared" ref="AR88" si="33">34*2</f>
        <v>68</v>
      </c>
      <c r="AS88" s="8">
        <f t="shared" si="30"/>
        <v>0</v>
      </c>
    </row>
    <row r="89" spans="1:45" ht="27" customHeight="1" x14ac:dyDescent="0.25">
      <c r="A89" s="63"/>
      <c r="B89" s="64"/>
      <c r="C89" s="64"/>
      <c r="D89" s="64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3"/>
      <c r="AN89" s="63"/>
      <c r="AO89" s="63"/>
      <c r="AP89" s="63"/>
      <c r="AQ89" s="63"/>
      <c r="AR89" s="63"/>
      <c r="AS89" s="63"/>
    </row>
    <row r="90" spans="1:45" s="2" customFormat="1" ht="81.75" customHeight="1" x14ac:dyDescent="0.25">
      <c r="A90" s="98" t="s">
        <v>33</v>
      </c>
      <c r="B90" s="98"/>
      <c r="C90" s="98"/>
      <c r="D90" s="98"/>
      <c r="E90" s="111" t="s">
        <v>39</v>
      </c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8" t="s">
        <v>20</v>
      </c>
      <c r="AR90" s="150" t="s">
        <v>22</v>
      </c>
      <c r="AS90" s="151" t="s">
        <v>21</v>
      </c>
    </row>
    <row r="91" spans="1:45" s="2" customFormat="1" ht="21.75" customHeight="1" x14ac:dyDescent="0.25">
      <c r="A91" s="94" t="s">
        <v>0</v>
      </c>
      <c r="B91" s="94"/>
      <c r="C91" s="94"/>
      <c r="D91" s="22" t="s">
        <v>18</v>
      </c>
      <c r="E91" s="94" t="s">
        <v>1</v>
      </c>
      <c r="F91" s="94"/>
      <c r="G91" s="94"/>
      <c r="H91" s="94"/>
      <c r="I91" s="94" t="s">
        <v>2</v>
      </c>
      <c r="J91" s="94"/>
      <c r="K91" s="94"/>
      <c r="L91" s="94"/>
      <c r="M91" s="94" t="s">
        <v>3</v>
      </c>
      <c r="N91" s="94"/>
      <c r="O91" s="94"/>
      <c r="P91" s="94"/>
      <c r="Q91" s="94" t="s">
        <v>4</v>
      </c>
      <c r="R91" s="94"/>
      <c r="S91" s="94"/>
      <c r="T91" s="94"/>
      <c r="U91" s="94" t="s">
        <v>5</v>
      </c>
      <c r="V91" s="94"/>
      <c r="W91" s="94"/>
      <c r="X91" s="94" t="s">
        <v>6</v>
      </c>
      <c r="Y91" s="94"/>
      <c r="Z91" s="94"/>
      <c r="AA91" s="94"/>
      <c r="AB91" s="94" t="s">
        <v>7</v>
      </c>
      <c r="AC91" s="94"/>
      <c r="AD91" s="94"/>
      <c r="AE91" s="94" t="s">
        <v>8</v>
      </c>
      <c r="AF91" s="94"/>
      <c r="AG91" s="94"/>
      <c r="AH91" s="94"/>
      <c r="AI91" s="94"/>
      <c r="AJ91" s="94" t="s">
        <v>9</v>
      </c>
      <c r="AK91" s="94"/>
      <c r="AL91" s="94"/>
      <c r="AM91" s="94" t="s">
        <v>10</v>
      </c>
      <c r="AN91" s="94"/>
      <c r="AO91" s="94"/>
      <c r="AP91" s="94"/>
      <c r="AQ91" s="118"/>
      <c r="AR91" s="150"/>
      <c r="AS91" s="151"/>
    </row>
    <row r="92" spans="1:45" s="6" customFormat="1" ht="11.25" customHeight="1" x14ac:dyDescent="0.2">
      <c r="A92" s="94"/>
      <c r="B92" s="94"/>
      <c r="C92" s="94"/>
      <c r="D92" s="22" t="s">
        <v>19</v>
      </c>
      <c r="E92" s="5">
        <v>1</v>
      </c>
      <c r="F92" s="5">
        <v>2</v>
      </c>
      <c r="G92" s="5">
        <v>3</v>
      </c>
      <c r="H92" s="5">
        <v>4</v>
      </c>
      <c r="I92" s="5">
        <v>5</v>
      </c>
      <c r="J92" s="5">
        <v>6</v>
      </c>
      <c r="K92" s="5">
        <v>7</v>
      </c>
      <c r="L92" s="5">
        <v>8</v>
      </c>
      <c r="M92" s="5">
        <v>9</v>
      </c>
      <c r="N92" s="5">
        <v>10</v>
      </c>
      <c r="O92" s="5">
        <v>11</v>
      </c>
      <c r="P92" s="5">
        <v>12</v>
      </c>
      <c r="Q92" s="5">
        <v>13</v>
      </c>
      <c r="R92" s="5">
        <v>14</v>
      </c>
      <c r="S92" s="5">
        <v>15</v>
      </c>
      <c r="T92" s="5">
        <v>16</v>
      </c>
      <c r="U92" s="5">
        <v>17</v>
      </c>
      <c r="V92" s="5">
        <v>18</v>
      </c>
      <c r="W92" s="5">
        <v>19</v>
      </c>
      <c r="X92" s="5">
        <v>20</v>
      </c>
      <c r="Y92" s="5">
        <v>21</v>
      </c>
      <c r="Z92" s="5">
        <v>22</v>
      </c>
      <c r="AA92" s="5">
        <v>23</v>
      </c>
      <c r="AB92" s="5">
        <v>24</v>
      </c>
      <c r="AC92" s="5">
        <v>25</v>
      </c>
      <c r="AD92" s="5">
        <v>26</v>
      </c>
      <c r="AE92" s="5">
        <v>27</v>
      </c>
      <c r="AF92" s="5">
        <v>28</v>
      </c>
      <c r="AG92" s="5">
        <v>29</v>
      </c>
      <c r="AH92" s="5">
        <v>30</v>
      </c>
      <c r="AI92" s="5">
        <v>31</v>
      </c>
      <c r="AJ92" s="5">
        <v>32</v>
      </c>
      <c r="AK92" s="5">
        <v>33</v>
      </c>
      <c r="AL92" s="5">
        <v>34</v>
      </c>
      <c r="AM92" s="5">
        <v>35</v>
      </c>
      <c r="AN92" s="5">
        <v>36</v>
      </c>
      <c r="AO92" s="5">
        <v>37</v>
      </c>
      <c r="AP92" s="5">
        <v>38</v>
      </c>
      <c r="AQ92" s="118"/>
      <c r="AR92" s="150"/>
      <c r="AS92" s="151"/>
    </row>
    <row r="93" spans="1:45" ht="12.75" customHeight="1" x14ac:dyDescent="0.25">
      <c r="A93" s="92" t="s">
        <v>25</v>
      </c>
      <c r="B93" s="87" t="s">
        <v>13</v>
      </c>
      <c r="C93" s="50">
        <v>7</v>
      </c>
      <c r="D93" s="51"/>
      <c r="E93" s="26"/>
      <c r="F93" s="68" t="s">
        <v>102</v>
      </c>
      <c r="G93" s="26"/>
      <c r="H93" s="26"/>
      <c r="I93" s="68" t="s">
        <v>102</v>
      </c>
      <c r="J93" s="26"/>
      <c r="K93" s="68" t="s">
        <v>102</v>
      </c>
      <c r="L93" s="26"/>
      <c r="M93" s="26"/>
      <c r="N93" s="26"/>
      <c r="O93" s="26"/>
      <c r="P93" s="68" t="s">
        <v>102</v>
      </c>
      <c r="Q93" s="26"/>
      <c r="R93" s="26"/>
      <c r="S93" s="26"/>
      <c r="T93" s="68" t="s">
        <v>102</v>
      </c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43"/>
      <c r="AN93" s="43"/>
      <c r="AO93" s="43"/>
      <c r="AP93" s="43"/>
      <c r="AQ93" s="7">
        <f t="shared" ref="AQ93:AQ107" si="34">SUM(E93:AP93)</f>
        <v>0</v>
      </c>
      <c r="AR93" s="3">
        <f>34*4</f>
        <v>136</v>
      </c>
      <c r="AS93" s="8">
        <f t="shared" ref="AS93:AS107" si="35">AQ93/AR93</f>
        <v>0</v>
      </c>
    </row>
    <row r="94" spans="1:45" ht="12.75" customHeight="1" x14ac:dyDescent="0.25">
      <c r="A94" s="92"/>
      <c r="B94" s="87" t="s">
        <v>27</v>
      </c>
      <c r="C94" s="50">
        <v>7</v>
      </c>
      <c r="D94" s="51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68" t="s">
        <v>102</v>
      </c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43"/>
      <c r="AN94" s="43"/>
      <c r="AO94" s="43"/>
      <c r="AP94" s="43"/>
      <c r="AQ94" s="7">
        <f t="shared" si="34"/>
        <v>0</v>
      </c>
      <c r="AR94" s="3">
        <f>34*2</f>
        <v>68</v>
      </c>
      <c r="AS94" s="8">
        <f t="shared" si="35"/>
        <v>0</v>
      </c>
    </row>
    <row r="95" spans="1:45" x14ac:dyDescent="0.25">
      <c r="A95" s="92"/>
      <c r="B95" s="87" t="s">
        <v>12</v>
      </c>
      <c r="C95" s="50">
        <v>7</v>
      </c>
      <c r="D95" s="49"/>
      <c r="E95" s="26"/>
      <c r="F95" s="26"/>
      <c r="G95" s="26"/>
      <c r="H95" s="26"/>
      <c r="I95" s="26"/>
      <c r="J95" s="26"/>
      <c r="K95" s="68" t="s">
        <v>102</v>
      </c>
      <c r="L95" s="26"/>
      <c r="M95" s="26"/>
      <c r="N95" s="26"/>
      <c r="O95" s="26"/>
      <c r="P95" s="26"/>
      <c r="Q95" s="26"/>
      <c r="R95" s="68" t="s">
        <v>102</v>
      </c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43"/>
      <c r="AN95" s="43"/>
      <c r="AO95" s="43"/>
      <c r="AP95" s="43"/>
      <c r="AQ95" s="7">
        <f t="shared" si="34"/>
        <v>0</v>
      </c>
      <c r="AR95" s="3">
        <f>34*3</f>
        <v>102</v>
      </c>
      <c r="AS95" s="8">
        <f t="shared" si="35"/>
        <v>0</v>
      </c>
    </row>
    <row r="96" spans="1:45" x14ac:dyDescent="0.25">
      <c r="A96" s="92"/>
      <c r="B96" s="87" t="s">
        <v>81</v>
      </c>
      <c r="C96" s="50">
        <v>7</v>
      </c>
      <c r="D96" s="51"/>
      <c r="E96" s="26"/>
      <c r="F96" s="26"/>
      <c r="G96" s="26"/>
      <c r="H96" s="26"/>
      <c r="I96" s="68" t="s">
        <v>102</v>
      </c>
      <c r="J96" s="26"/>
      <c r="K96" s="26"/>
      <c r="L96" s="26"/>
      <c r="M96" s="26"/>
      <c r="N96" s="26"/>
      <c r="O96" s="68" t="s">
        <v>102</v>
      </c>
      <c r="P96" s="26"/>
      <c r="Q96" s="26"/>
      <c r="R96" s="26"/>
      <c r="S96" s="68" t="s">
        <v>102</v>
      </c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43"/>
      <c r="AJ96" s="43"/>
      <c r="AK96" s="26"/>
      <c r="AL96" s="26"/>
      <c r="AM96" s="43"/>
      <c r="AN96" s="43"/>
      <c r="AO96" s="43"/>
      <c r="AP96" s="43"/>
      <c r="AQ96" s="7">
        <f t="shared" si="34"/>
        <v>0</v>
      </c>
      <c r="AR96" s="3">
        <f t="shared" ref="AR96" si="36">34*3</f>
        <v>102</v>
      </c>
      <c r="AS96" s="8">
        <f t="shared" si="35"/>
        <v>0</v>
      </c>
    </row>
    <row r="97" spans="1:45" ht="12.75" customHeight="1" x14ac:dyDescent="0.25">
      <c r="A97" s="92"/>
      <c r="B97" s="87" t="s">
        <v>82</v>
      </c>
      <c r="C97" s="50">
        <v>7</v>
      </c>
      <c r="D97" s="49"/>
      <c r="E97" s="26"/>
      <c r="F97" s="26"/>
      <c r="G97" s="26"/>
      <c r="H97" s="26"/>
      <c r="I97" s="26"/>
      <c r="J97" s="68" t="s">
        <v>102</v>
      </c>
      <c r="K97" s="26"/>
      <c r="L97" s="26"/>
      <c r="M97" s="26"/>
      <c r="N97" s="26"/>
      <c r="O97" s="26"/>
      <c r="P97" s="68" t="s">
        <v>102</v>
      </c>
      <c r="Q97" s="26"/>
      <c r="R97" s="26"/>
      <c r="S97" s="26"/>
      <c r="T97" s="68" t="s">
        <v>102</v>
      </c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43"/>
      <c r="AJ97" s="43"/>
      <c r="AK97" s="26"/>
      <c r="AL97" s="26"/>
      <c r="AM97" s="43"/>
      <c r="AN97" s="43"/>
      <c r="AO97" s="43"/>
      <c r="AP97" s="43"/>
      <c r="AQ97" s="7">
        <f t="shared" si="34"/>
        <v>0</v>
      </c>
      <c r="AR97" s="3">
        <f>34*2</f>
        <v>68</v>
      </c>
      <c r="AS97" s="8">
        <f t="shared" si="35"/>
        <v>0</v>
      </c>
    </row>
    <row r="98" spans="1:45" ht="13.5" customHeight="1" x14ac:dyDescent="0.25">
      <c r="A98" s="92"/>
      <c r="B98" s="87" t="s">
        <v>83</v>
      </c>
      <c r="C98" s="50">
        <v>7</v>
      </c>
      <c r="D98" s="49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43"/>
      <c r="AJ98" s="43"/>
      <c r="AK98" s="26"/>
      <c r="AL98" s="26"/>
      <c r="AM98" s="43"/>
      <c r="AN98" s="43"/>
      <c r="AO98" s="43"/>
      <c r="AP98" s="43"/>
      <c r="AQ98" s="7">
        <f t="shared" si="34"/>
        <v>0</v>
      </c>
      <c r="AR98" s="3">
        <f>34*1</f>
        <v>34</v>
      </c>
      <c r="AS98" s="8">
        <f t="shared" si="35"/>
        <v>0</v>
      </c>
    </row>
    <row r="99" spans="1:45" ht="12.75" customHeight="1" x14ac:dyDescent="0.25">
      <c r="A99" s="92"/>
      <c r="B99" s="87" t="s">
        <v>35</v>
      </c>
      <c r="C99" s="50">
        <v>7</v>
      </c>
      <c r="D99" s="51"/>
      <c r="E99" s="26"/>
      <c r="F99" s="26"/>
      <c r="G99" s="26"/>
      <c r="H99" s="26"/>
      <c r="I99" s="26"/>
      <c r="J99" s="26"/>
      <c r="K99" s="26"/>
      <c r="L99" s="68" t="s">
        <v>102</v>
      </c>
      <c r="N99" s="26"/>
      <c r="O99" s="26"/>
      <c r="P99" s="26"/>
      <c r="Q99" s="26"/>
      <c r="R99" s="26"/>
      <c r="S99" s="26"/>
      <c r="T99" s="68" t="s">
        <v>102</v>
      </c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42"/>
      <c r="AH99" s="26"/>
      <c r="AI99" s="26"/>
      <c r="AJ99" s="43"/>
      <c r="AK99" s="26"/>
      <c r="AL99" s="26"/>
      <c r="AM99" s="43"/>
      <c r="AN99" s="43"/>
      <c r="AO99" s="43"/>
      <c r="AP99" s="43"/>
      <c r="AQ99" s="7">
        <f t="shared" si="34"/>
        <v>0</v>
      </c>
      <c r="AR99" s="3">
        <f t="shared" ref="AR99" si="37">34*1</f>
        <v>34</v>
      </c>
      <c r="AS99" s="8">
        <f t="shared" si="35"/>
        <v>0</v>
      </c>
    </row>
    <row r="100" spans="1:45" ht="12.75" customHeight="1" x14ac:dyDescent="0.25">
      <c r="A100" s="92"/>
      <c r="B100" s="87" t="s">
        <v>28</v>
      </c>
      <c r="C100" s="50">
        <v>7</v>
      </c>
      <c r="D100" s="51"/>
      <c r="E100" s="26"/>
      <c r="F100" s="26"/>
      <c r="G100" s="26"/>
      <c r="H100" s="26"/>
      <c r="I100" s="26"/>
      <c r="J100" s="26"/>
      <c r="K100" s="26"/>
      <c r="L100" s="26"/>
      <c r="M100" s="68" t="s">
        <v>102</v>
      </c>
      <c r="N100" s="26"/>
      <c r="O100" s="26"/>
      <c r="P100" s="26"/>
      <c r="Q100" s="26"/>
      <c r="R100" s="26"/>
      <c r="S100" s="68" t="s">
        <v>102</v>
      </c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42"/>
      <c r="AJ100" s="26"/>
      <c r="AK100" s="26"/>
      <c r="AL100" s="26"/>
      <c r="AM100" s="43"/>
      <c r="AN100" s="43"/>
      <c r="AO100" s="43"/>
      <c r="AP100" s="43"/>
      <c r="AQ100" s="7">
        <f t="shared" si="34"/>
        <v>0</v>
      </c>
      <c r="AR100" s="3">
        <f>34*3</f>
        <v>102</v>
      </c>
      <c r="AS100" s="8">
        <f t="shared" si="35"/>
        <v>0</v>
      </c>
    </row>
    <row r="101" spans="1:45" ht="12.75" customHeight="1" x14ac:dyDescent="0.25">
      <c r="A101" s="92"/>
      <c r="B101" s="87" t="s">
        <v>30</v>
      </c>
      <c r="C101" s="50">
        <v>7</v>
      </c>
      <c r="D101" s="51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68" t="s">
        <v>102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42"/>
      <c r="AI101" s="42"/>
      <c r="AJ101" s="43"/>
      <c r="AK101" s="26"/>
      <c r="AL101" s="26"/>
      <c r="AM101" s="43"/>
      <c r="AN101" s="43"/>
      <c r="AO101" s="43"/>
      <c r="AP101" s="43"/>
      <c r="AQ101" s="7">
        <f t="shared" si="34"/>
        <v>0</v>
      </c>
      <c r="AR101" s="3">
        <f>34*2</f>
        <v>68</v>
      </c>
      <c r="AS101" s="8">
        <f t="shared" si="35"/>
        <v>0</v>
      </c>
    </row>
    <row r="102" spans="1:45" ht="12.75" customHeight="1" x14ac:dyDescent="0.25">
      <c r="A102" s="92"/>
      <c r="B102" s="87" t="s">
        <v>34</v>
      </c>
      <c r="C102" s="50">
        <v>7</v>
      </c>
      <c r="D102" s="51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42"/>
      <c r="AI102" s="42"/>
      <c r="AJ102" s="43"/>
      <c r="AK102" s="26"/>
      <c r="AL102" s="26"/>
      <c r="AM102" s="43"/>
      <c r="AN102" s="43"/>
      <c r="AO102" s="43"/>
      <c r="AP102" s="43"/>
      <c r="AQ102" s="7">
        <f t="shared" si="34"/>
        <v>0</v>
      </c>
      <c r="AR102" s="3">
        <f t="shared" ref="AR102" si="38">34*2</f>
        <v>68</v>
      </c>
      <c r="AS102" s="8">
        <f t="shared" si="35"/>
        <v>0</v>
      </c>
    </row>
    <row r="103" spans="1:45" ht="12.75" customHeight="1" x14ac:dyDescent="0.25">
      <c r="A103" s="92"/>
      <c r="B103" s="87" t="s">
        <v>29</v>
      </c>
      <c r="C103" s="50">
        <v>7</v>
      </c>
      <c r="D103" s="49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68" t="s">
        <v>102</v>
      </c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42"/>
      <c r="AI103" s="26"/>
      <c r="AJ103" s="26"/>
      <c r="AK103" s="26"/>
      <c r="AL103" s="26"/>
      <c r="AM103" s="43"/>
      <c r="AN103" s="43"/>
      <c r="AO103" s="43"/>
      <c r="AP103" s="43"/>
      <c r="AQ103" s="7">
        <f t="shared" si="34"/>
        <v>0</v>
      </c>
      <c r="AR103" s="3">
        <f>34*1</f>
        <v>34</v>
      </c>
      <c r="AS103" s="8">
        <f t="shared" si="35"/>
        <v>0</v>
      </c>
    </row>
    <row r="104" spans="1:45" ht="12.75" customHeight="1" x14ac:dyDescent="0.25">
      <c r="A104" s="92"/>
      <c r="B104" s="88" t="s">
        <v>50</v>
      </c>
      <c r="C104" s="50">
        <v>7</v>
      </c>
      <c r="D104" s="49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68" t="s">
        <v>102</v>
      </c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2"/>
      <c r="AI104" s="26"/>
      <c r="AJ104" s="26"/>
      <c r="AK104" s="26"/>
      <c r="AL104" s="26"/>
      <c r="AM104" s="43"/>
      <c r="AN104" s="43"/>
      <c r="AO104" s="43"/>
      <c r="AP104" s="43"/>
      <c r="AQ104" s="7">
        <f t="shared" si="34"/>
        <v>0</v>
      </c>
      <c r="AR104" s="3">
        <f t="shared" ref="AR104:AR105" si="39">34*1</f>
        <v>34</v>
      </c>
      <c r="AS104" s="8">
        <f t="shared" si="35"/>
        <v>0</v>
      </c>
    </row>
    <row r="105" spans="1:45" ht="12.75" customHeight="1" x14ac:dyDescent="0.25">
      <c r="A105" s="92"/>
      <c r="B105" s="88" t="s">
        <v>51</v>
      </c>
      <c r="C105" s="50">
        <v>7</v>
      </c>
      <c r="D105" s="49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68" t="s">
        <v>102</v>
      </c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26"/>
      <c r="AJ105" s="26"/>
      <c r="AK105" s="26"/>
      <c r="AL105" s="26"/>
      <c r="AM105" s="43"/>
      <c r="AN105" s="43"/>
      <c r="AO105" s="43"/>
      <c r="AP105" s="43"/>
      <c r="AQ105" s="7">
        <f t="shared" si="34"/>
        <v>0</v>
      </c>
      <c r="AR105" s="3">
        <f t="shared" si="39"/>
        <v>34</v>
      </c>
      <c r="AS105" s="8">
        <f t="shared" si="35"/>
        <v>0</v>
      </c>
    </row>
    <row r="106" spans="1:45" ht="12.75" customHeight="1" x14ac:dyDescent="0.25">
      <c r="A106" s="92"/>
      <c r="B106" s="88" t="s">
        <v>71</v>
      </c>
      <c r="C106" s="50">
        <v>7</v>
      </c>
      <c r="D106" s="49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68" t="s">
        <v>102</v>
      </c>
      <c r="P106" s="26"/>
      <c r="Q106" s="26"/>
      <c r="R106" s="26"/>
      <c r="S106" s="26"/>
      <c r="T106" s="68" t="s">
        <v>102</v>
      </c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2"/>
      <c r="AI106" s="26"/>
      <c r="AJ106" s="26"/>
      <c r="AK106" s="26"/>
      <c r="AL106" s="26"/>
      <c r="AM106" s="43"/>
      <c r="AN106" s="43"/>
      <c r="AO106" s="43"/>
      <c r="AP106" s="43"/>
      <c r="AQ106" s="7">
        <f t="shared" si="34"/>
        <v>0</v>
      </c>
      <c r="AR106" s="3">
        <f>34*2</f>
        <v>68</v>
      </c>
      <c r="AS106" s="8">
        <f t="shared" si="35"/>
        <v>0</v>
      </c>
    </row>
    <row r="107" spans="1:45" ht="12.75" customHeight="1" x14ac:dyDescent="0.25">
      <c r="A107" s="92"/>
      <c r="B107" s="88" t="s">
        <v>68</v>
      </c>
      <c r="C107" s="50">
        <v>7</v>
      </c>
      <c r="D107" s="49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68" t="s">
        <v>102</v>
      </c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2"/>
      <c r="AI107" s="26"/>
      <c r="AJ107" s="26"/>
      <c r="AK107" s="26"/>
      <c r="AL107" s="26"/>
      <c r="AM107" s="43"/>
      <c r="AN107" s="43"/>
      <c r="AO107" s="43"/>
      <c r="AP107" s="43"/>
      <c r="AQ107" s="7">
        <f t="shared" si="34"/>
        <v>0</v>
      </c>
      <c r="AR107" s="3">
        <f t="shared" ref="AR107" si="40">34*2</f>
        <v>68</v>
      </c>
      <c r="AS107" s="8">
        <f t="shared" si="35"/>
        <v>0</v>
      </c>
    </row>
    <row r="108" spans="1:45" ht="27" customHeight="1" x14ac:dyDescent="0.25">
      <c r="A108" s="63"/>
      <c r="B108" s="64"/>
      <c r="C108" s="64"/>
      <c r="D108" s="64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3"/>
      <c r="AN108" s="63"/>
      <c r="AO108" s="63"/>
      <c r="AP108" s="63"/>
      <c r="AQ108" s="63"/>
      <c r="AR108" s="63"/>
      <c r="AS108" s="63"/>
    </row>
    <row r="109" spans="1:45" s="2" customFormat="1" ht="81.75" customHeight="1" x14ac:dyDescent="0.25">
      <c r="A109" s="98" t="s">
        <v>36</v>
      </c>
      <c r="B109" s="98"/>
      <c r="C109" s="98"/>
      <c r="D109" s="98"/>
      <c r="E109" s="111" t="s">
        <v>39</v>
      </c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8" t="s">
        <v>20</v>
      </c>
      <c r="AR109" s="150" t="s">
        <v>22</v>
      </c>
      <c r="AS109" s="151" t="s">
        <v>21</v>
      </c>
    </row>
    <row r="110" spans="1:45" s="2" customFormat="1" ht="21.75" customHeight="1" x14ac:dyDescent="0.25">
      <c r="A110" s="94" t="s">
        <v>0</v>
      </c>
      <c r="B110" s="94"/>
      <c r="C110" s="94"/>
      <c r="D110" s="22" t="s">
        <v>18</v>
      </c>
      <c r="E110" s="94" t="s">
        <v>1</v>
      </c>
      <c r="F110" s="94"/>
      <c r="G110" s="94"/>
      <c r="H110" s="94"/>
      <c r="I110" s="94" t="s">
        <v>2</v>
      </c>
      <c r="J110" s="94"/>
      <c r="K110" s="94"/>
      <c r="L110" s="94"/>
      <c r="M110" s="94" t="s">
        <v>3</v>
      </c>
      <c r="N110" s="94"/>
      <c r="O110" s="94"/>
      <c r="P110" s="94"/>
      <c r="Q110" s="94" t="s">
        <v>4</v>
      </c>
      <c r="R110" s="94"/>
      <c r="S110" s="94"/>
      <c r="T110" s="94"/>
      <c r="U110" s="94" t="s">
        <v>5</v>
      </c>
      <c r="V110" s="94"/>
      <c r="W110" s="94"/>
      <c r="X110" s="94" t="s">
        <v>6</v>
      </c>
      <c r="Y110" s="94"/>
      <c r="Z110" s="94"/>
      <c r="AA110" s="94"/>
      <c r="AB110" s="94" t="s">
        <v>7</v>
      </c>
      <c r="AC110" s="94"/>
      <c r="AD110" s="94"/>
      <c r="AE110" s="94" t="s">
        <v>8</v>
      </c>
      <c r="AF110" s="94"/>
      <c r="AG110" s="94"/>
      <c r="AH110" s="94"/>
      <c r="AI110" s="94"/>
      <c r="AJ110" s="94" t="s">
        <v>9</v>
      </c>
      <c r="AK110" s="94"/>
      <c r="AL110" s="94"/>
      <c r="AM110" s="94" t="s">
        <v>10</v>
      </c>
      <c r="AN110" s="94"/>
      <c r="AO110" s="94"/>
      <c r="AP110" s="94"/>
      <c r="AQ110" s="118"/>
      <c r="AR110" s="150"/>
      <c r="AS110" s="151"/>
    </row>
    <row r="111" spans="1:45" s="6" customFormat="1" ht="11.25" customHeight="1" x14ac:dyDescent="0.2">
      <c r="A111" s="94"/>
      <c r="B111" s="94"/>
      <c r="C111" s="94"/>
      <c r="D111" s="22" t="s">
        <v>19</v>
      </c>
      <c r="E111" s="5">
        <v>1</v>
      </c>
      <c r="F111" s="5">
        <v>2</v>
      </c>
      <c r="G111" s="5">
        <v>3</v>
      </c>
      <c r="H111" s="5">
        <v>4</v>
      </c>
      <c r="I111" s="5">
        <v>5</v>
      </c>
      <c r="J111" s="5">
        <v>6</v>
      </c>
      <c r="K111" s="5">
        <v>7</v>
      </c>
      <c r="L111" s="5">
        <v>8</v>
      </c>
      <c r="M111" s="5">
        <v>9</v>
      </c>
      <c r="N111" s="5">
        <v>10</v>
      </c>
      <c r="O111" s="5">
        <v>11</v>
      </c>
      <c r="P111" s="5">
        <v>12</v>
      </c>
      <c r="Q111" s="5">
        <v>13</v>
      </c>
      <c r="R111" s="5">
        <v>14</v>
      </c>
      <c r="S111" s="5">
        <v>15</v>
      </c>
      <c r="T111" s="5">
        <v>16</v>
      </c>
      <c r="U111" s="5">
        <v>17</v>
      </c>
      <c r="V111" s="5">
        <v>18</v>
      </c>
      <c r="W111" s="5">
        <v>19</v>
      </c>
      <c r="X111" s="5">
        <v>20</v>
      </c>
      <c r="Y111" s="5">
        <v>21</v>
      </c>
      <c r="Z111" s="5">
        <v>22</v>
      </c>
      <c r="AA111" s="5">
        <v>23</v>
      </c>
      <c r="AB111" s="5">
        <v>24</v>
      </c>
      <c r="AC111" s="5">
        <v>25</v>
      </c>
      <c r="AD111" s="5">
        <v>26</v>
      </c>
      <c r="AE111" s="5">
        <v>27</v>
      </c>
      <c r="AF111" s="5">
        <v>28</v>
      </c>
      <c r="AG111" s="5">
        <v>29</v>
      </c>
      <c r="AH111" s="5">
        <v>30</v>
      </c>
      <c r="AI111" s="5">
        <v>31</v>
      </c>
      <c r="AJ111" s="5">
        <v>32</v>
      </c>
      <c r="AK111" s="5">
        <v>33</v>
      </c>
      <c r="AL111" s="5">
        <v>34</v>
      </c>
      <c r="AM111" s="5">
        <v>35</v>
      </c>
      <c r="AN111" s="5">
        <v>36</v>
      </c>
      <c r="AO111" s="5">
        <v>37</v>
      </c>
      <c r="AP111" s="5">
        <v>38</v>
      </c>
      <c r="AQ111" s="118"/>
      <c r="AR111" s="150"/>
      <c r="AS111" s="151"/>
    </row>
    <row r="112" spans="1:45" ht="12.75" customHeight="1" x14ac:dyDescent="0.25">
      <c r="A112" s="92" t="s">
        <v>25</v>
      </c>
      <c r="B112" s="87" t="s">
        <v>13</v>
      </c>
      <c r="C112" s="50">
        <v>8</v>
      </c>
      <c r="D112" s="51"/>
      <c r="E112" s="26"/>
      <c r="F112" s="26"/>
      <c r="G112" s="68" t="s">
        <v>102</v>
      </c>
      <c r="H112" s="26"/>
      <c r="I112" s="26"/>
      <c r="J112" s="68" t="s">
        <v>102</v>
      </c>
      <c r="K112" s="26"/>
      <c r="L112" s="68" t="s">
        <v>102</v>
      </c>
      <c r="M112" s="26"/>
      <c r="N112" s="26"/>
      <c r="O112" s="26"/>
      <c r="P112" s="26"/>
      <c r="Q112" s="26"/>
      <c r="R112" s="68" t="s">
        <v>102</v>
      </c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7"/>
      <c r="AN112" s="7"/>
      <c r="AO112" s="7"/>
      <c r="AP112" s="7"/>
      <c r="AQ112" s="7">
        <f t="shared" ref="AQ112:AQ127" si="41">SUM(E112:AP112)</f>
        <v>0</v>
      </c>
      <c r="AR112" s="3">
        <f>34*3</f>
        <v>102</v>
      </c>
      <c r="AS112" s="8">
        <f t="shared" ref="AS112:AS127" si="42">AQ112/AR112</f>
        <v>0</v>
      </c>
    </row>
    <row r="113" spans="1:45" ht="12.75" customHeight="1" x14ac:dyDescent="0.25">
      <c r="A113" s="92"/>
      <c r="B113" s="87" t="s">
        <v>27</v>
      </c>
      <c r="C113" s="50">
        <v>8</v>
      </c>
      <c r="D113" s="51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68" t="s">
        <v>102</v>
      </c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7"/>
      <c r="AN113" s="7"/>
      <c r="AO113" s="7"/>
      <c r="AP113" s="7"/>
      <c r="AQ113" s="7">
        <f t="shared" si="41"/>
        <v>0</v>
      </c>
      <c r="AR113" s="3">
        <f>34*2</f>
        <v>68</v>
      </c>
      <c r="AS113" s="8">
        <f t="shared" si="42"/>
        <v>0</v>
      </c>
    </row>
    <row r="114" spans="1:45" x14ac:dyDescent="0.25">
      <c r="A114" s="92"/>
      <c r="B114" s="87" t="s">
        <v>12</v>
      </c>
      <c r="C114" s="50">
        <v>8</v>
      </c>
      <c r="D114" s="49"/>
      <c r="E114" s="26"/>
      <c r="F114" s="26"/>
      <c r="G114" s="26"/>
      <c r="H114" s="26"/>
      <c r="I114" s="26"/>
      <c r="J114" s="26"/>
      <c r="K114" s="68" t="s">
        <v>102</v>
      </c>
      <c r="L114" s="26"/>
      <c r="M114" s="26"/>
      <c r="N114" s="26"/>
      <c r="O114" s="26"/>
      <c r="P114" s="26"/>
      <c r="Q114" s="26"/>
      <c r="R114" s="68" t="s">
        <v>102</v>
      </c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7"/>
      <c r="AN114" s="7"/>
      <c r="AO114" s="7"/>
      <c r="AP114" s="7"/>
      <c r="AQ114" s="7">
        <f t="shared" si="41"/>
        <v>0</v>
      </c>
      <c r="AR114" s="3">
        <f t="shared" ref="AR114:AR115" si="43">34*3</f>
        <v>102</v>
      </c>
      <c r="AS114" s="8">
        <f t="shared" si="42"/>
        <v>0</v>
      </c>
    </row>
    <row r="115" spans="1:45" ht="12.75" customHeight="1" x14ac:dyDescent="0.25">
      <c r="A115" s="92"/>
      <c r="B115" s="87" t="s">
        <v>81</v>
      </c>
      <c r="C115" s="50">
        <v>8</v>
      </c>
      <c r="D115" s="76"/>
      <c r="E115" s="26"/>
      <c r="F115" s="26"/>
      <c r="G115" s="26"/>
      <c r="H115" s="42"/>
      <c r="I115" s="42"/>
      <c r="J115" s="68" t="s">
        <v>102</v>
      </c>
      <c r="K115" s="26"/>
      <c r="L115" s="26"/>
      <c r="M115" s="68" t="s">
        <v>102</v>
      </c>
      <c r="N115" s="26"/>
      <c r="O115" s="26"/>
      <c r="P115" s="26"/>
      <c r="Q115" s="68" t="s">
        <v>102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7"/>
      <c r="AN115" s="7"/>
      <c r="AO115" s="7"/>
      <c r="AP115" s="7"/>
      <c r="AQ115" s="7">
        <f t="shared" si="41"/>
        <v>0</v>
      </c>
      <c r="AR115" s="3">
        <f t="shared" si="43"/>
        <v>102</v>
      </c>
      <c r="AS115" s="8">
        <f t="shared" si="42"/>
        <v>0</v>
      </c>
    </row>
    <row r="116" spans="1:45" ht="12.75" customHeight="1" x14ac:dyDescent="0.25">
      <c r="A116" s="92"/>
      <c r="B116" s="87" t="s">
        <v>82</v>
      </c>
      <c r="C116" s="50">
        <v>8</v>
      </c>
      <c r="D116" s="51"/>
      <c r="E116" s="26"/>
      <c r="F116" s="26"/>
      <c r="G116" s="26"/>
      <c r="H116" s="26"/>
      <c r="I116" s="26"/>
      <c r="J116" s="26"/>
      <c r="K116" s="68" t="s">
        <v>102</v>
      </c>
      <c r="L116" s="26"/>
      <c r="M116" s="26"/>
      <c r="N116" s="26"/>
      <c r="O116" s="26"/>
      <c r="P116" s="26"/>
      <c r="Q116" s="26"/>
      <c r="R116" s="68" t="s">
        <v>102</v>
      </c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43"/>
      <c r="AJ116" s="43"/>
      <c r="AK116" s="26"/>
      <c r="AL116" s="26"/>
      <c r="AM116" s="7"/>
      <c r="AN116" s="7"/>
      <c r="AO116" s="7"/>
      <c r="AP116" s="7"/>
      <c r="AQ116" s="7">
        <f t="shared" si="41"/>
        <v>0</v>
      </c>
      <c r="AR116" s="3">
        <f t="shared" ref="AR116" si="44">34*2</f>
        <v>68</v>
      </c>
      <c r="AS116" s="8">
        <f t="shared" si="42"/>
        <v>0</v>
      </c>
    </row>
    <row r="117" spans="1:45" ht="13.2" customHeight="1" x14ac:dyDescent="0.25">
      <c r="A117" s="92"/>
      <c r="B117" s="87" t="s">
        <v>83</v>
      </c>
      <c r="C117" s="50">
        <v>8</v>
      </c>
      <c r="D117" s="51"/>
      <c r="E117" s="26"/>
      <c r="F117" s="26"/>
      <c r="G117" s="26"/>
      <c r="H117" s="26"/>
      <c r="I117" s="26"/>
      <c r="J117" s="26"/>
      <c r="K117" s="26"/>
      <c r="L117" s="68" t="s">
        <v>102</v>
      </c>
      <c r="M117" s="26"/>
      <c r="N117" s="26"/>
      <c r="O117" s="26"/>
      <c r="P117" s="26"/>
      <c r="Q117" s="26"/>
      <c r="R117" s="26"/>
      <c r="S117" s="26"/>
      <c r="T117" s="68" t="s">
        <v>102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43"/>
      <c r="AJ117" s="43"/>
      <c r="AK117" s="26"/>
      <c r="AL117" s="26"/>
      <c r="AM117" s="7"/>
      <c r="AN117" s="7"/>
      <c r="AO117" s="7"/>
      <c r="AP117" s="7"/>
      <c r="AQ117" s="7">
        <f t="shared" si="41"/>
        <v>0</v>
      </c>
      <c r="AR117" s="3">
        <f>34*1</f>
        <v>34</v>
      </c>
      <c r="AS117" s="8">
        <f t="shared" si="42"/>
        <v>0</v>
      </c>
    </row>
    <row r="118" spans="1:45" ht="12.75" customHeight="1" x14ac:dyDescent="0.25">
      <c r="A118" s="92"/>
      <c r="B118" s="87" t="s">
        <v>35</v>
      </c>
      <c r="C118" s="50">
        <v>8</v>
      </c>
      <c r="D118" s="51"/>
      <c r="E118" s="26"/>
      <c r="F118" s="26"/>
      <c r="G118" s="26"/>
      <c r="H118" s="26"/>
      <c r="I118" s="26"/>
      <c r="J118" s="26"/>
      <c r="K118" s="26"/>
      <c r="L118" s="26"/>
      <c r="M118" s="26"/>
      <c r="N118" s="68" t="s">
        <v>102</v>
      </c>
      <c r="O118" s="26"/>
      <c r="P118" s="26"/>
      <c r="Q118" s="26"/>
      <c r="R118" s="26"/>
      <c r="S118" s="26"/>
      <c r="T118" s="42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3"/>
      <c r="AJ118" s="43"/>
      <c r="AK118" s="26"/>
      <c r="AL118" s="26"/>
      <c r="AM118" s="7"/>
      <c r="AN118" s="7"/>
      <c r="AO118" s="7"/>
      <c r="AP118" s="7"/>
      <c r="AQ118" s="7">
        <f t="shared" si="41"/>
        <v>0</v>
      </c>
      <c r="AR118" s="3">
        <f t="shared" ref="AR118" si="45">34*1</f>
        <v>34</v>
      </c>
      <c r="AS118" s="8">
        <f t="shared" si="42"/>
        <v>0</v>
      </c>
    </row>
    <row r="119" spans="1:45" ht="12.75" customHeight="1" x14ac:dyDescent="0.25">
      <c r="A119" s="92"/>
      <c r="B119" s="87" t="s">
        <v>28</v>
      </c>
      <c r="C119" s="50">
        <v>8</v>
      </c>
      <c r="D119" s="49"/>
      <c r="E119" s="26"/>
      <c r="F119" s="26"/>
      <c r="G119" s="26"/>
      <c r="H119" s="26"/>
      <c r="I119" s="26"/>
      <c r="J119" s="26"/>
      <c r="K119" s="26"/>
      <c r="L119" s="68" t="s">
        <v>102</v>
      </c>
      <c r="M119" s="26"/>
      <c r="N119" s="26"/>
      <c r="O119" s="26"/>
      <c r="P119" s="26"/>
      <c r="Q119" s="26"/>
      <c r="R119" s="26"/>
      <c r="S119" s="68" t="s">
        <v>102</v>
      </c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43"/>
      <c r="AJ119" s="43"/>
      <c r="AK119" s="26"/>
      <c r="AL119" s="26"/>
      <c r="AM119" s="7"/>
      <c r="AN119" s="7"/>
      <c r="AO119" s="7"/>
      <c r="AP119" s="7"/>
      <c r="AQ119" s="7">
        <f t="shared" si="41"/>
        <v>0</v>
      </c>
      <c r="AR119" s="3">
        <f t="shared" ref="AR119" si="46">34*3</f>
        <v>102</v>
      </c>
      <c r="AS119" s="8">
        <f t="shared" si="42"/>
        <v>0</v>
      </c>
    </row>
    <row r="120" spans="1:45" ht="12.75" customHeight="1" x14ac:dyDescent="0.25">
      <c r="A120" s="92"/>
      <c r="B120" s="87" t="s">
        <v>30</v>
      </c>
      <c r="C120" s="50">
        <v>8</v>
      </c>
      <c r="D120" s="49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68" t="s">
        <v>102</v>
      </c>
      <c r="R120" s="26"/>
      <c r="S120" s="42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43"/>
      <c r="AJ120" s="43"/>
      <c r="AK120" s="26"/>
      <c r="AL120" s="26"/>
      <c r="AM120" s="7"/>
      <c r="AN120" s="7"/>
      <c r="AO120" s="7"/>
      <c r="AP120" s="7"/>
      <c r="AQ120" s="7">
        <f t="shared" si="41"/>
        <v>0</v>
      </c>
      <c r="AR120" s="3">
        <f t="shared" ref="AR120:AR123" si="47">34*2</f>
        <v>68</v>
      </c>
      <c r="AS120" s="8">
        <f t="shared" si="42"/>
        <v>0</v>
      </c>
    </row>
    <row r="121" spans="1:45" ht="12.75" customHeight="1" x14ac:dyDescent="0.25">
      <c r="A121" s="92"/>
      <c r="B121" s="87" t="s">
        <v>34</v>
      </c>
      <c r="C121" s="50">
        <v>8</v>
      </c>
      <c r="D121" s="49"/>
      <c r="E121" s="26"/>
      <c r="F121" s="26"/>
      <c r="G121" s="26"/>
      <c r="H121" s="26"/>
      <c r="I121" s="26"/>
      <c r="J121" s="26"/>
      <c r="K121" s="68" t="s">
        <v>102</v>
      </c>
      <c r="L121" s="26"/>
      <c r="M121" s="26"/>
      <c r="N121" s="26"/>
      <c r="O121" s="26"/>
      <c r="P121" s="26"/>
      <c r="Q121" s="26"/>
      <c r="R121" s="26"/>
      <c r="S121" s="42"/>
      <c r="T121" s="68" t="s">
        <v>102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43"/>
      <c r="AJ121" s="43"/>
      <c r="AK121" s="26"/>
      <c r="AL121" s="26"/>
      <c r="AM121" s="7"/>
      <c r="AN121" s="7"/>
      <c r="AO121" s="7"/>
      <c r="AP121" s="7"/>
      <c r="AQ121" s="7">
        <f t="shared" si="41"/>
        <v>0</v>
      </c>
      <c r="AR121" s="3">
        <f t="shared" si="47"/>
        <v>68</v>
      </c>
      <c r="AS121" s="8">
        <f t="shared" si="42"/>
        <v>0</v>
      </c>
    </row>
    <row r="122" spans="1:45" ht="12.75" customHeight="1" x14ac:dyDescent="0.25">
      <c r="A122" s="92"/>
      <c r="B122" s="88" t="s">
        <v>37</v>
      </c>
      <c r="C122" s="50">
        <v>8</v>
      </c>
      <c r="D122" s="49"/>
      <c r="E122" s="26"/>
      <c r="F122" s="26"/>
      <c r="G122" s="26"/>
      <c r="H122" s="26"/>
      <c r="I122" s="26"/>
      <c r="J122" s="26"/>
      <c r="K122" s="26"/>
      <c r="L122" s="26"/>
      <c r="M122" s="68" t="s">
        <v>102</v>
      </c>
      <c r="N122" s="26"/>
      <c r="O122" s="26"/>
      <c r="P122" s="26"/>
      <c r="Q122" s="26"/>
      <c r="R122" s="26"/>
      <c r="S122" s="42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3"/>
      <c r="AJ122" s="43"/>
      <c r="AK122" s="26"/>
      <c r="AL122" s="26"/>
      <c r="AM122" s="7"/>
      <c r="AN122" s="7"/>
      <c r="AO122" s="7"/>
      <c r="AP122" s="7"/>
      <c r="AQ122" s="7">
        <f t="shared" si="41"/>
        <v>0</v>
      </c>
      <c r="AR122" s="3">
        <f t="shared" si="47"/>
        <v>68</v>
      </c>
      <c r="AS122" s="8">
        <f t="shared" si="42"/>
        <v>0</v>
      </c>
    </row>
    <row r="123" spans="1:45" ht="12.75" customHeight="1" x14ac:dyDescent="0.25">
      <c r="A123" s="92"/>
      <c r="B123" s="88" t="s">
        <v>29</v>
      </c>
      <c r="C123" s="50">
        <v>8</v>
      </c>
      <c r="D123" s="49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68" t="s">
        <v>102</v>
      </c>
      <c r="R123" s="26"/>
      <c r="S123" s="42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43"/>
      <c r="AJ123" s="43"/>
      <c r="AK123" s="26"/>
      <c r="AL123" s="26"/>
      <c r="AM123" s="7"/>
      <c r="AN123" s="7"/>
      <c r="AO123" s="7"/>
      <c r="AP123" s="7"/>
      <c r="AQ123" s="7">
        <f t="shared" si="41"/>
        <v>0</v>
      </c>
      <c r="AR123" s="3">
        <f t="shared" si="47"/>
        <v>68</v>
      </c>
      <c r="AS123" s="8">
        <f t="shared" si="42"/>
        <v>0</v>
      </c>
    </row>
    <row r="124" spans="1:45" ht="12.75" customHeight="1" x14ac:dyDescent="0.25">
      <c r="A124" s="92"/>
      <c r="B124" s="88" t="s">
        <v>51</v>
      </c>
      <c r="C124" s="50">
        <v>8</v>
      </c>
      <c r="D124" s="49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42"/>
      <c r="T124" s="68" t="s">
        <v>102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43"/>
      <c r="AJ124" s="43"/>
      <c r="AK124" s="26"/>
      <c r="AL124" s="26"/>
      <c r="AM124" s="7"/>
      <c r="AN124" s="7"/>
      <c r="AO124" s="7"/>
      <c r="AP124" s="7"/>
      <c r="AQ124" s="7">
        <f t="shared" si="41"/>
        <v>0</v>
      </c>
      <c r="AR124" s="3">
        <f t="shared" ref="AR124:AR126" si="48">34*1</f>
        <v>34</v>
      </c>
      <c r="AS124" s="8">
        <f t="shared" si="42"/>
        <v>0</v>
      </c>
    </row>
    <row r="125" spans="1:45" ht="12.75" customHeight="1" x14ac:dyDescent="0.25">
      <c r="A125" s="92"/>
      <c r="B125" s="88" t="s">
        <v>71</v>
      </c>
      <c r="C125" s="50">
        <v>8</v>
      </c>
      <c r="D125" s="49"/>
      <c r="E125" s="26"/>
      <c r="F125" s="26"/>
      <c r="G125" s="26"/>
      <c r="H125" s="26"/>
      <c r="I125" s="26"/>
      <c r="J125" s="68" t="s">
        <v>102</v>
      </c>
      <c r="K125" s="26"/>
      <c r="L125" s="26"/>
      <c r="M125" s="26"/>
      <c r="N125" s="26"/>
      <c r="O125" s="26"/>
      <c r="P125" s="26"/>
      <c r="Q125" s="26"/>
      <c r="R125" s="26"/>
      <c r="S125" s="68" t="s">
        <v>102</v>
      </c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3"/>
      <c r="AJ125" s="43"/>
      <c r="AK125" s="26"/>
      <c r="AL125" s="26"/>
      <c r="AM125" s="7"/>
      <c r="AN125" s="7"/>
      <c r="AO125" s="7"/>
      <c r="AP125" s="7"/>
      <c r="AQ125" s="7">
        <f t="shared" si="41"/>
        <v>0</v>
      </c>
      <c r="AR125" s="3">
        <f t="shared" si="48"/>
        <v>34</v>
      </c>
      <c r="AS125" s="8">
        <f t="shared" si="42"/>
        <v>0</v>
      </c>
    </row>
    <row r="126" spans="1:45" ht="12.75" customHeight="1" x14ac:dyDescent="0.25">
      <c r="A126" s="92"/>
      <c r="B126" s="88" t="s">
        <v>84</v>
      </c>
      <c r="C126" s="50">
        <v>8</v>
      </c>
      <c r="D126" s="49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68" t="s">
        <v>102</v>
      </c>
      <c r="S126" s="42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3"/>
      <c r="AJ126" s="43"/>
      <c r="AK126" s="26"/>
      <c r="AL126" s="26"/>
      <c r="AM126" s="7"/>
      <c r="AN126" s="7"/>
      <c r="AO126" s="7"/>
      <c r="AP126" s="7"/>
      <c r="AQ126" s="7">
        <f t="shared" si="41"/>
        <v>0</v>
      </c>
      <c r="AR126" s="3">
        <f t="shared" si="48"/>
        <v>34</v>
      </c>
      <c r="AS126" s="8">
        <f t="shared" si="42"/>
        <v>0</v>
      </c>
    </row>
    <row r="127" spans="1:45" ht="12.75" customHeight="1" x14ac:dyDescent="0.25">
      <c r="A127" s="92"/>
      <c r="B127" s="88" t="s">
        <v>68</v>
      </c>
      <c r="C127" s="50">
        <v>8</v>
      </c>
      <c r="D127" s="49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68" t="s">
        <v>102</v>
      </c>
      <c r="R127" s="26"/>
      <c r="S127" s="42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3"/>
      <c r="AJ127" s="43"/>
      <c r="AK127" s="26"/>
      <c r="AL127" s="26"/>
      <c r="AM127" s="7"/>
      <c r="AN127" s="7"/>
      <c r="AO127" s="7"/>
      <c r="AP127" s="7"/>
      <c r="AQ127" s="7">
        <f t="shared" si="41"/>
        <v>0</v>
      </c>
      <c r="AR127" s="3">
        <f t="shared" ref="AR127" si="49">34*2</f>
        <v>68</v>
      </c>
      <c r="AS127" s="8">
        <f t="shared" si="42"/>
        <v>0</v>
      </c>
    </row>
    <row r="128" spans="1:45" ht="27" customHeight="1" x14ac:dyDescent="0.25">
      <c r="A128" s="63"/>
      <c r="B128" s="64"/>
      <c r="C128" s="64"/>
      <c r="D128" s="64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3"/>
      <c r="AN128" s="63"/>
      <c r="AO128" s="63"/>
      <c r="AP128" s="63"/>
      <c r="AQ128" s="63"/>
      <c r="AR128" s="63"/>
      <c r="AS128" s="63"/>
    </row>
    <row r="129" spans="1:45" s="2" customFormat="1" ht="81.75" customHeight="1" x14ac:dyDescent="0.25">
      <c r="A129" s="102" t="s">
        <v>38</v>
      </c>
      <c r="B129" s="103"/>
      <c r="C129" s="103"/>
      <c r="D129" s="104"/>
      <c r="E129" s="111" t="s">
        <v>39</v>
      </c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8" t="s">
        <v>20</v>
      </c>
      <c r="AR129" s="150" t="s">
        <v>22</v>
      </c>
      <c r="AS129" s="151" t="s">
        <v>21</v>
      </c>
    </row>
    <row r="130" spans="1:45" s="2" customFormat="1" ht="21.75" customHeight="1" x14ac:dyDescent="0.25">
      <c r="A130" s="144" t="s">
        <v>0</v>
      </c>
      <c r="B130" s="152"/>
      <c r="C130" s="145"/>
      <c r="D130" s="22" t="s">
        <v>18</v>
      </c>
      <c r="E130" s="94" t="s">
        <v>1</v>
      </c>
      <c r="F130" s="94"/>
      <c r="G130" s="94"/>
      <c r="H130" s="94"/>
      <c r="I130" s="94" t="s">
        <v>2</v>
      </c>
      <c r="J130" s="94"/>
      <c r="K130" s="94"/>
      <c r="L130" s="94"/>
      <c r="M130" s="94" t="s">
        <v>3</v>
      </c>
      <c r="N130" s="94"/>
      <c r="O130" s="94"/>
      <c r="P130" s="94"/>
      <c r="Q130" s="94" t="s">
        <v>4</v>
      </c>
      <c r="R130" s="94"/>
      <c r="S130" s="94"/>
      <c r="T130" s="94"/>
      <c r="U130" s="94" t="s">
        <v>5</v>
      </c>
      <c r="V130" s="94"/>
      <c r="W130" s="94"/>
      <c r="X130" s="94" t="s">
        <v>6</v>
      </c>
      <c r="Y130" s="94"/>
      <c r="Z130" s="94"/>
      <c r="AA130" s="94"/>
      <c r="AB130" s="94" t="s">
        <v>7</v>
      </c>
      <c r="AC130" s="94"/>
      <c r="AD130" s="94"/>
      <c r="AE130" s="94" t="s">
        <v>8</v>
      </c>
      <c r="AF130" s="94"/>
      <c r="AG130" s="94"/>
      <c r="AH130" s="94"/>
      <c r="AI130" s="94"/>
      <c r="AJ130" s="94" t="s">
        <v>9</v>
      </c>
      <c r="AK130" s="94"/>
      <c r="AL130" s="94"/>
      <c r="AM130" s="94" t="s">
        <v>10</v>
      </c>
      <c r="AN130" s="94"/>
      <c r="AO130" s="94"/>
      <c r="AP130" s="94"/>
      <c r="AQ130" s="118"/>
      <c r="AR130" s="150"/>
      <c r="AS130" s="151"/>
    </row>
    <row r="131" spans="1:45" s="6" customFormat="1" ht="11.25" customHeight="1" x14ac:dyDescent="0.2">
      <c r="A131" s="146"/>
      <c r="B131" s="153"/>
      <c r="C131" s="147"/>
      <c r="D131" s="22" t="s">
        <v>19</v>
      </c>
      <c r="E131" s="5">
        <v>1</v>
      </c>
      <c r="F131" s="5">
        <v>2</v>
      </c>
      <c r="G131" s="5">
        <v>3</v>
      </c>
      <c r="H131" s="5">
        <v>4</v>
      </c>
      <c r="I131" s="5">
        <v>5</v>
      </c>
      <c r="J131" s="5">
        <v>6</v>
      </c>
      <c r="K131" s="5">
        <v>7</v>
      </c>
      <c r="L131" s="5">
        <v>8</v>
      </c>
      <c r="M131" s="5">
        <v>9</v>
      </c>
      <c r="N131" s="5">
        <v>10</v>
      </c>
      <c r="O131" s="5">
        <v>11</v>
      </c>
      <c r="P131" s="5">
        <v>12</v>
      </c>
      <c r="Q131" s="5">
        <v>13</v>
      </c>
      <c r="R131" s="5">
        <v>14</v>
      </c>
      <c r="S131" s="5">
        <v>15</v>
      </c>
      <c r="T131" s="5">
        <v>16</v>
      </c>
      <c r="U131" s="5">
        <v>17</v>
      </c>
      <c r="V131" s="5">
        <v>18</v>
      </c>
      <c r="W131" s="5">
        <v>19</v>
      </c>
      <c r="X131" s="5">
        <v>20</v>
      </c>
      <c r="Y131" s="5">
        <v>21</v>
      </c>
      <c r="Z131" s="5">
        <v>22</v>
      </c>
      <c r="AA131" s="5">
        <v>23</v>
      </c>
      <c r="AB131" s="5">
        <v>24</v>
      </c>
      <c r="AC131" s="5">
        <v>25</v>
      </c>
      <c r="AD131" s="5">
        <v>26</v>
      </c>
      <c r="AE131" s="5">
        <v>27</v>
      </c>
      <c r="AF131" s="5">
        <v>28</v>
      </c>
      <c r="AG131" s="5">
        <v>29</v>
      </c>
      <c r="AH131" s="5">
        <v>30</v>
      </c>
      <c r="AI131" s="5">
        <v>31</v>
      </c>
      <c r="AJ131" s="5">
        <v>32</v>
      </c>
      <c r="AK131" s="5">
        <v>33</v>
      </c>
      <c r="AL131" s="5">
        <v>34</v>
      </c>
      <c r="AM131" s="5">
        <v>35</v>
      </c>
      <c r="AN131" s="5">
        <v>36</v>
      </c>
      <c r="AO131" s="5">
        <v>37</v>
      </c>
      <c r="AP131" s="5">
        <v>38</v>
      </c>
      <c r="AQ131" s="118"/>
      <c r="AR131" s="150"/>
      <c r="AS131" s="151"/>
    </row>
    <row r="132" spans="1:45" ht="12.75" customHeight="1" x14ac:dyDescent="0.25">
      <c r="A132" s="92" t="s">
        <v>25</v>
      </c>
      <c r="B132" s="87" t="s">
        <v>13</v>
      </c>
      <c r="C132" s="50">
        <v>9</v>
      </c>
      <c r="D132" s="51"/>
      <c r="E132" s="26"/>
      <c r="F132" s="26"/>
      <c r="G132" s="26"/>
      <c r="H132" s="68" t="s">
        <v>102</v>
      </c>
      <c r="I132" s="26"/>
      <c r="J132" s="68" t="s">
        <v>102</v>
      </c>
      <c r="K132" s="26"/>
      <c r="L132" s="26"/>
      <c r="M132" s="68" t="s">
        <v>102</v>
      </c>
      <c r="N132" s="26"/>
      <c r="O132" s="26"/>
      <c r="P132" s="26"/>
      <c r="Q132" s="26"/>
      <c r="R132" s="68" t="s">
        <v>102</v>
      </c>
      <c r="S132" s="26"/>
      <c r="T132" s="68" t="s">
        <v>102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43"/>
      <c r="AN132" s="43"/>
      <c r="AO132" s="43"/>
      <c r="AP132" s="43"/>
      <c r="AQ132" s="7">
        <f t="shared" ref="AQ132:AQ147" si="50">SUM(E132:AP132)</f>
        <v>0</v>
      </c>
      <c r="AR132" s="3">
        <f>34*3</f>
        <v>102</v>
      </c>
      <c r="AS132" s="8">
        <f t="shared" ref="AS132:AS147" si="51">AQ132/AR132</f>
        <v>0</v>
      </c>
    </row>
    <row r="133" spans="1:45" ht="12.75" customHeight="1" x14ac:dyDescent="0.25">
      <c r="A133" s="92"/>
      <c r="B133" s="91" t="s">
        <v>27</v>
      </c>
      <c r="C133" s="50">
        <v>9</v>
      </c>
      <c r="D133" s="51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43"/>
      <c r="AN133" s="43"/>
      <c r="AO133" s="43"/>
      <c r="AP133" s="43"/>
      <c r="AQ133" s="7">
        <f t="shared" si="50"/>
        <v>0</v>
      </c>
      <c r="AR133" s="3">
        <f t="shared" ref="AR133:AR136" si="52">34*3</f>
        <v>102</v>
      </c>
      <c r="AS133" s="8">
        <f t="shared" si="51"/>
        <v>0</v>
      </c>
    </row>
    <row r="134" spans="1:45" x14ac:dyDescent="0.25">
      <c r="A134" s="92"/>
      <c r="B134" s="91" t="s">
        <v>12</v>
      </c>
      <c r="C134" s="50">
        <v>9</v>
      </c>
      <c r="D134" s="49"/>
      <c r="E134" s="26"/>
      <c r="F134" s="26"/>
      <c r="G134" s="26"/>
      <c r="H134" s="26"/>
      <c r="I134" s="26"/>
      <c r="J134" s="26"/>
      <c r="K134" s="68" t="s">
        <v>102</v>
      </c>
      <c r="L134" s="26"/>
      <c r="M134" s="26"/>
      <c r="N134" s="26"/>
      <c r="O134" s="26"/>
      <c r="P134" s="26"/>
      <c r="Q134" s="26"/>
      <c r="R134" s="26"/>
      <c r="S134" s="68" t="s">
        <v>102</v>
      </c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43"/>
      <c r="AN134" s="43"/>
      <c r="AO134" s="43"/>
      <c r="AP134" s="43"/>
      <c r="AQ134" s="7">
        <f t="shared" si="50"/>
        <v>0</v>
      </c>
      <c r="AR134" s="3">
        <f t="shared" si="52"/>
        <v>102</v>
      </c>
      <c r="AS134" s="8">
        <f t="shared" si="51"/>
        <v>0</v>
      </c>
    </row>
    <row r="135" spans="1:45" ht="12.75" customHeight="1" x14ac:dyDescent="0.25">
      <c r="A135" s="92"/>
      <c r="B135" s="91" t="s">
        <v>81</v>
      </c>
      <c r="C135" s="50">
        <v>9</v>
      </c>
      <c r="D135" s="51"/>
      <c r="E135" s="26"/>
      <c r="F135" s="26"/>
      <c r="G135" s="26"/>
      <c r="H135" s="44"/>
      <c r="I135" s="68" t="s">
        <v>102</v>
      </c>
      <c r="J135" s="26"/>
      <c r="K135" s="26"/>
      <c r="L135" s="68" t="s">
        <v>102</v>
      </c>
      <c r="M135" s="26"/>
      <c r="N135" s="26"/>
      <c r="O135" s="26"/>
      <c r="P135" s="68" t="s">
        <v>102</v>
      </c>
      <c r="Q135" s="26"/>
      <c r="R135" s="26"/>
      <c r="S135" s="26"/>
      <c r="T135" s="68" t="s">
        <v>102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43"/>
      <c r="AN135" s="43"/>
      <c r="AO135" s="43"/>
      <c r="AP135" s="43"/>
      <c r="AQ135" s="7">
        <f t="shared" si="50"/>
        <v>0</v>
      </c>
      <c r="AR135" s="3">
        <f t="shared" si="52"/>
        <v>102</v>
      </c>
      <c r="AS135" s="8">
        <f t="shared" si="51"/>
        <v>0</v>
      </c>
    </row>
    <row r="136" spans="1:45" x14ac:dyDescent="0.25">
      <c r="A136" s="92"/>
      <c r="B136" s="91" t="s">
        <v>82</v>
      </c>
      <c r="C136" s="50">
        <v>9</v>
      </c>
      <c r="D136" s="51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43"/>
      <c r="AJ136" s="43"/>
      <c r="AK136" s="26"/>
      <c r="AL136" s="26"/>
      <c r="AM136" s="43"/>
      <c r="AN136" s="43"/>
      <c r="AO136" s="43"/>
      <c r="AP136" s="43"/>
      <c r="AQ136" s="7">
        <f t="shared" si="50"/>
        <v>0</v>
      </c>
      <c r="AR136" s="3">
        <f t="shared" si="52"/>
        <v>102</v>
      </c>
      <c r="AS136" s="8">
        <f t="shared" si="51"/>
        <v>0</v>
      </c>
    </row>
    <row r="137" spans="1:45" ht="12.75" customHeight="1" x14ac:dyDescent="0.25">
      <c r="A137" s="92"/>
      <c r="B137" s="91" t="s">
        <v>83</v>
      </c>
      <c r="C137" s="50">
        <v>9</v>
      </c>
      <c r="D137" s="49"/>
      <c r="E137" s="26"/>
      <c r="F137" s="26"/>
      <c r="G137" s="26"/>
      <c r="H137" s="26"/>
      <c r="I137" s="26"/>
      <c r="J137" s="26"/>
      <c r="K137" s="26"/>
      <c r="L137" s="68" t="s">
        <v>102</v>
      </c>
      <c r="M137" s="26"/>
      <c r="N137" s="26"/>
      <c r="O137" s="26"/>
      <c r="P137" s="26"/>
      <c r="Q137" s="26"/>
      <c r="R137" s="68" t="s">
        <v>102</v>
      </c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43"/>
      <c r="AJ137" s="43"/>
      <c r="AK137" s="26"/>
      <c r="AL137" s="26"/>
      <c r="AM137" s="43"/>
      <c r="AN137" s="43"/>
      <c r="AO137" s="43"/>
      <c r="AP137" s="43"/>
      <c r="AQ137" s="7">
        <f t="shared" si="50"/>
        <v>0</v>
      </c>
      <c r="AR137" s="3">
        <f>34*1</f>
        <v>34</v>
      </c>
      <c r="AS137" s="8">
        <f t="shared" si="51"/>
        <v>0</v>
      </c>
    </row>
    <row r="138" spans="1:45" x14ac:dyDescent="0.25">
      <c r="A138" s="92"/>
      <c r="B138" s="91" t="s">
        <v>35</v>
      </c>
      <c r="C138" s="50">
        <v>9</v>
      </c>
      <c r="D138" s="49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68" t="s">
        <v>102</v>
      </c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3"/>
      <c r="AJ138" s="43"/>
      <c r="AK138" s="26"/>
      <c r="AL138" s="26"/>
      <c r="AM138" s="43"/>
      <c r="AN138" s="43"/>
      <c r="AO138" s="43"/>
      <c r="AP138" s="43"/>
      <c r="AQ138" s="7">
        <f t="shared" si="50"/>
        <v>0</v>
      </c>
      <c r="AR138" s="3">
        <f t="shared" ref="AR138" si="53">34*1</f>
        <v>34</v>
      </c>
      <c r="AS138" s="8">
        <f t="shared" si="51"/>
        <v>0</v>
      </c>
    </row>
    <row r="139" spans="1:45" x14ac:dyDescent="0.25">
      <c r="A139" s="92"/>
      <c r="B139" s="91" t="s">
        <v>28</v>
      </c>
      <c r="C139" s="50">
        <v>9</v>
      </c>
      <c r="D139" s="49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68" t="s">
        <v>102</v>
      </c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3"/>
      <c r="AJ139" s="43"/>
      <c r="AK139" s="26"/>
      <c r="AL139" s="26"/>
      <c r="AM139" s="43"/>
      <c r="AN139" s="43"/>
      <c r="AO139" s="43"/>
      <c r="AP139" s="43"/>
      <c r="AQ139" s="7">
        <f t="shared" si="50"/>
        <v>0</v>
      </c>
      <c r="AR139" s="3">
        <f>34*2</f>
        <v>68</v>
      </c>
      <c r="AS139" s="8">
        <f t="shared" si="51"/>
        <v>0</v>
      </c>
    </row>
    <row r="140" spans="1:45" x14ac:dyDescent="0.25">
      <c r="A140" s="92"/>
      <c r="B140" s="91" t="s">
        <v>32</v>
      </c>
      <c r="C140" s="50">
        <v>9</v>
      </c>
      <c r="D140" s="49"/>
      <c r="E140" s="26"/>
      <c r="F140" s="26"/>
      <c r="G140" s="26"/>
      <c r="H140" s="26"/>
      <c r="I140" s="26"/>
      <c r="J140" s="26"/>
      <c r="K140" s="68" t="s">
        <v>102</v>
      </c>
      <c r="M140" s="26"/>
      <c r="N140" s="26"/>
      <c r="O140" s="26"/>
      <c r="P140" s="26"/>
      <c r="Q140" s="26"/>
      <c r="R140" s="26"/>
      <c r="S140" s="68" t="s">
        <v>102</v>
      </c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3"/>
      <c r="AJ140" s="43"/>
      <c r="AK140" s="26"/>
      <c r="AL140" s="26"/>
      <c r="AM140" s="43"/>
      <c r="AN140" s="43"/>
      <c r="AO140" s="43"/>
      <c r="AP140" s="43"/>
      <c r="AQ140" s="7">
        <f t="shared" si="50"/>
        <v>0</v>
      </c>
      <c r="AR140" s="3">
        <f>34*1</f>
        <v>34</v>
      </c>
      <c r="AS140" s="8">
        <f t="shared" si="51"/>
        <v>0</v>
      </c>
    </row>
    <row r="141" spans="1:45" x14ac:dyDescent="0.25">
      <c r="A141" s="92"/>
      <c r="B141" s="91" t="s">
        <v>30</v>
      </c>
      <c r="C141" s="50">
        <v>9</v>
      </c>
      <c r="D141" s="49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68" t="s">
        <v>102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43"/>
      <c r="AJ141" s="43"/>
      <c r="AK141" s="26"/>
      <c r="AL141" s="26"/>
      <c r="AM141" s="43"/>
      <c r="AN141" s="43"/>
      <c r="AO141" s="43"/>
      <c r="AP141" s="43"/>
      <c r="AQ141" s="7">
        <f t="shared" si="50"/>
        <v>0</v>
      </c>
      <c r="AR141" s="3">
        <f>34*2</f>
        <v>68</v>
      </c>
      <c r="AS141" s="8">
        <f t="shared" si="51"/>
        <v>0</v>
      </c>
    </row>
    <row r="142" spans="1:45" x14ac:dyDescent="0.25">
      <c r="A142" s="92"/>
      <c r="B142" s="91" t="s">
        <v>34</v>
      </c>
      <c r="C142" s="50">
        <v>9</v>
      </c>
      <c r="D142" s="49"/>
      <c r="E142" s="26"/>
      <c r="F142" s="26"/>
      <c r="G142" s="26"/>
      <c r="H142" s="26"/>
      <c r="I142" s="68" t="s">
        <v>102</v>
      </c>
      <c r="J142" s="26"/>
      <c r="K142" s="26"/>
      <c r="L142" s="26"/>
      <c r="M142" s="26"/>
      <c r="N142" s="26"/>
      <c r="O142" s="26"/>
      <c r="P142" s="26"/>
      <c r="Q142" s="68" t="s">
        <v>102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43"/>
      <c r="AJ142" s="43"/>
      <c r="AK142" s="26"/>
      <c r="AL142" s="26"/>
      <c r="AM142" s="43"/>
      <c r="AN142" s="43"/>
      <c r="AO142" s="43"/>
      <c r="AP142" s="43"/>
      <c r="AQ142" s="7">
        <f t="shared" si="50"/>
        <v>0</v>
      </c>
      <c r="AR142" s="3">
        <f>34*3</f>
        <v>102</v>
      </c>
      <c r="AS142" s="8">
        <f t="shared" si="51"/>
        <v>0</v>
      </c>
    </row>
    <row r="143" spans="1:45" x14ac:dyDescent="0.25">
      <c r="A143" s="92"/>
      <c r="B143" s="90" t="s">
        <v>37</v>
      </c>
      <c r="C143" s="50">
        <v>9</v>
      </c>
      <c r="D143" s="49"/>
      <c r="E143" s="26"/>
      <c r="F143" s="26"/>
      <c r="G143" s="68" t="s">
        <v>102</v>
      </c>
      <c r="H143" s="26"/>
      <c r="I143" s="26"/>
      <c r="J143" s="26"/>
      <c r="K143" s="26"/>
      <c r="L143" s="68" t="s">
        <v>102</v>
      </c>
      <c r="M143" s="26"/>
      <c r="N143" s="68" t="s">
        <v>102</v>
      </c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43"/>
      <c r="AJ143" s="43"/>
      <c r="AK143" s="26"/>
      <c r="AL143" s="26"/>
      <c r="AM143" s="43"/>
      <c r="AN143" s="43"/>
      <c r="AO143" s="43"/>
      <c r="AP143" s="43"/>
      <c r="AQ143" s="7">
        <f t="shared" si="50"/>
        <v>0</v>
      </c>
      <c r="AR143" s="3">
        <f>34*2</f>
        <v>68</v>
      </c>
      <c r="AS143" s="8">
        <f t="shared" si="51"/>
        <v>0</v>
      </c>
    </row>
    <row r="144" spans="1:45" x14ac:dyDescent="0.25">
      <c r="A144" s="92"/>
      <c r="B144" s="90" t="s">
        <v>29</v>
      </c>
      <c r="C144" s="50">
        <v>9</v>
      </c>
      <c r="D144" s="49"/>
      <c r="E144" s="26"/>
      <c r="F144" s="26"/>
      <c r="G144" s="26"/>
      <c r="H144" s="26"/>
      <c r="I144" s="26"/>
      <c r="J144" s="26"/>
      <c r="K144" s="26"/>
      <c r="L144" s="68" t="s">
        <v>102</v>
      </c>
      <c r="M144" s="26"/>
      <c r="N144" s="26"/>
      <c r="O144" s="26"/>
      <c r="P144" s="26"/>
      <c r="Q144" s="26"/>
      <c r="R144" s="26"/>
      <c r="S144" s="26"/>
      <c r="T144" s="68" t="s">
        <v>102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43"/>
      <c r="AJ144" s="43"/>
      <c r="AK144" s="26"/>
      <c r="AL144" s="26"/>
      <c r="AM144" s="43"/>
      <c r="AN144" s="43"/>
      <c r="AO144" s="43"/>
      <c r="AP144" s="43"/>
      <c r="AQ144" s="7">
        <f t="shared" si="50"/>
        <v>0</v>
      </c>
      <c r="AR144" s="3">
        <f t="shared" ref="AR144" si="54">34*2</f>
        <v>68</v>
      </c>
      <c r="AS144" s="8">
        <f t="shared" si="51"/>
        <v>0</v>
      </c>
    </row>
    <row r="145" spans="1:45" x14ac:dyDescent="0.25">
      <c r="A145" s="92"/>
      <c r="B145" s="90" t="s">
        <v>71</v>
      </c>
      <c r="C145" s="50">
        <v>9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68" t="s">
        <v>102</v>
      </c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3"/>
      <c r="AJ145" s="43"/>
      <c r="AK145" s="26"/>
      <c r="AL145" s="26"/>
      <c r="AM145" s="43"/>
      <c r="AN145" s="43"/>
      <c r="AO145" s="43"/>
      <c r="AP145" s="43"/>
      <c r="AQ145" s="7">
        <f t="shared" si="50"/>
        <v>0</v>
      </c>
      <c r="AR145" s="3">
        <f>34*1</f>
        <v>34</v>
      </c>
      <c r="AS145" s="8">
        <f t="shared" si="51"/>
        <v>0</v>
      </c>
    </row>
    <row r="146" spans="1:45" ht="13.2" customHeight="1" x14ac:dyDescent="0.25">
      <c r="A146" s="92"/>
      <c r="B146" s="90" t="s">
        <v>84</v>
      </c>
      <c r="C146" s="50">
        <v>9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68" t="s">
        <v>102</v>
      </c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3"/>
      <c r="AJ146" s="43"/>
      <c r="AK146" s="26"/>
      <c r="AL146" s="26"/>
      <c r="AM146" s="43"/>
      <c r="AN146" s="43"/>
      <c r="AO146" s="43"/>
      <c r="AP146" s="43"/>
      <c r="AQ146" s="7">
        <f t="shared" si="50"/>
        <v>0</v>
      </c>
      <c r="AR146" s="3">
        <f t="shared" ref="AR146" si="55">34*1</f>
        <v>34</v>
      </c>
      <c r="AS146" s="8">
        <f t="shared" si="51"/>
        <v>0</v>
      </c>
    </row>
    <row r="147" spans="1:45" ht="12.75" customHeight="1" x14ac:dyDescent="0.25">
      <c r="A147" s="92"/>
      <c r="B147" s="88" t="s">
        <v>68</v>
      </c>
      <c r="C147" s="50">
        <v>9</v>
      </c>
      <c r="D147" s="51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68" t="s">
        <v>102</v>
      </c>
      <c r="R147" s="26"/>
      <c r="S147" s="26"/>
      <c r="T147" s="42"/>
      <c r="U147" s="26"/>
      <c r="V147" s="26"/>
      <c r="W147" s="26"/>
      <c r="X147" s="26"/>
      <c r="Y147" s="26"/>
      <c r="Z147" s="26"/>
      <c r="AA147" s="26"/>
      <c r="AB147" s="26"/>
      <c r="AC147" s="26"/>
      <c r="AD147" s="42"/>
      <c r="AE147" s="26"/>
      <c r="AF147" s="26"/>
      <c r="AG147" s="26"/>
      <c r="AH147" s="26"/>
      <c r="AI147" s="43"/>
      <c r="AJ147" s="43"/>
      <c r="AK147" s="26"/>
      <c r="AL147" s="26"/>
      <c r="AM147" s="43"/>
      <c r="AN147" s="43"/>
      <c r="AO147" s="43"/>
      <c r="AP147" s="43"/>
      <c r="AQ147" s="7">
        <f t="shared" si="50"/>
        <v>0</v>
      </c>
      <c r="AR147" s="3">
        <f>34*2</f>
        <v>68</v>
      </c>
      <c r="AS147" s="8">
        <f t="shared" si="51"/>
        <v>0</v>
      </c>
    </row>
    <row r="148" spans="1:45" ht="27" customHeight="1" x14ac:dyDescent="0.25">
      <c r="A148" s="63"/>
      <c r="B148" s="64"/>
      <c r="C148" s="64"/>
      <c r="D148" s="64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3"/>
      <c r="AN148" s="63"/>
      <c r="AO148" s="63"/>
      <c r="AP148" s="63"/>
      <c r="AQ148" s="63"/>
      <c r="AR148" s="63"/>
      <c r="AS148" s="63"/>
    </row>
    <row r="149" spans="1:45" ht="18.75" customHeight="1" x14ac:dyDescent="0.25">
      <c r="A149" s="63"/>
      <c r="B149" s="64"/>
      <c r="C149" s="64"/>
      <c r="D149" s="64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3"/>
      <c r="AN149" s="63"/>
      <c r="AO149" s="63"/>
      <c r="AP149" s="63"/>
      <c r="AQ149" s="63"/>
      <c r="AR149" s="63"/>
      <c r="AS149" s="63"/>
    </row>
  </sheetData>
  <mergeCells count="171"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R75:AR77"/>
    <mergeCell ref="AS75:AS77"/>
    <mergeCell ref="A76:C77"/>
    <mergeCell ref="E76:H76"/>
    <mergeCell ref="I76:L76"/>
    <mergeCell ref="M76:P76"/>
    <mergeCell ref="Q76:T76"/>
    <mergeCell ref="A50:A58"/>
    <mergeCell ref="AR60:AR62"/>
    <mergeCell ref="AS60:AS62"/>
    <mergeCell ref="M61:P61"/>
    <mergeCell ref="Q61:T61"/>
    <mergeCell ref="U61:W61"/>
    <mergeCell ref="E61:H61"/>
    <mergeCell ref="AJ76:AL76"/>
    <mergeCell ref="U76:W76"/>
    <mergeCell ref="X76:AA76"/>
    <mergeCell ref="AB76:AD76"/>
    <mergeCell ref="AE76:AI76"/>
    <mergeCell ref="AQ75:AQ77"/>
    <mergeCell ref="I61:L61"/>
    <mergeCell ref="X61:AA61"/>
    <mergeCell ref="AB61:AD61"/>
    <mergeCell ref="AE61:AI61"/>
    <mergeCell ref="AR90:AR92"/>
    <mergeCell ref="AS90:AS92"/>
    <mergeCell ref="A91:C92"/>
    <mergeCell ref="E91:H91"/>
    <mergeCell ref="I91:L91"/>
    <mergeCell ref="M91:P91"/>
    <mergeCell ref="Q91:T91"/>
    <mergeCell ref="U91:W91"/>
    <mergeCell ref="X91:AA91"/>
    <mergeCell ref="AB91:AD91"/>
    <mergeCell ref="AE91:AI91"/>
    <mergeCell ref="AJ91:AL91"/>
    <mergeCell ref="AM91:AP91"/>
    <mergeCell ref="A90:D90"/>
    <mergeCell ref="E90:AP90"/>
    <mergeCell ref="AQ90:AQ92"/>
    <mergeCell ref="AR109:AR111"/>
    <mergeCell ref="AS109:AS111"/>
    <mergeCell ref="A110:C111"/>
    <mergeCell ref="E110:H110"/>
    <mergeCell ref="I110:L110"/>
    <mergeCell ref="M110:P110"/>
    <mergeCell ref="Q110:T110"/>
    <mergeCell ref="U110:W110"/>
    <mergeCell ref="X110:AA110"/>
    <mergeCell ref="AB110:AD110"/>
    <mergeCell ref="AE110:AI110"/>
    <mergeCell ref="AJ110:AL110"/>
    <mergeCell ref="AM110:AP110"/>
    <mergeCell ref="A109:D109"/>
    <mergeCell ref="E109:AP109"/>
    <mergeCell ref="AQ109:AQ111"/>
    <mergeCell ref="AR129:AR131"/>
    <mergeCell ref="AS129:AS131"/>
    <mergeCell ref="A130:C131"/>
    <mergeCell ref="E130:H130"/>
    <mergeCell ref="I130:L130"/>
    <mergeCell ref="M130:P130"/>
    <mergeCell ref="A112:A127"/>
    <mergeCell ref="AM130:AP130"/>
    <mergeCell ref="A129:D129"/>
    <mergeCell ref="E129:AP129"/>
    <mergeCell ref="AQ129:AQ131"/>
    <mergeCell ref="AR34:AR36"/>
    <mergeCell ref="AS34:AS36"/>
    <mergeCell ref="A35:B36"/>
    <mergeCell ref="C35:C36"/>
    <mergeCell ref="E35:H35"/>
    <mergeCell ref="I35:L35"/>
    <mergeCell ref="M35:P35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AC3:AM5"/>
    <mergeCell ref="A7:B7"/>
    <mergeCell ref="C7:D7"/>
    <mergeCell ref="A132:A147"/>
    <mergeCell ref="Q130:T130"/>
    <mergeCell ref="U130:W130"/>
    <mergeCell ref="X130:AA130"/>
    <mergeCell ref="AB130:AD130"/>
    <mergeCell ref="AE130:AI130"/>
    <mergeCell ref="AJ130:AL130"/>
    <mergeCell ref="AN3:AO5"/>
    <mergeCell ref="A24:A32"/>
    <mergeCell ref="B4:C4"/>
    <mergeCell ref="A60:D60"/>
    <mergeCell ref="AP5:AQ5"/>
    <mergeCell ref="X6:AB6"/>
    <mergeCell ref="AQ60:AQ62"/>
    <mergeCell ref="AQ34:AQ36"/>
    <mergeCell ref="AQ47:AQ49"/>
    <mergeCell ref="AQ21:AQ23"/>
    <mergeCell ref="G3:W3"/>
    <mergeCell ref="G5:W7"/>
    <mergeCell ref="AJ61:AL61"/>
    <mergeCell ref="AM61:AP61"/>
    <mergeCell ref="AP4:AQ4"/>
    <mergeCell ref="X3:AB3"/>
    <mergeCell ref="X4:AB5"/>
    <mergeCell ref="E47:AP47"/>
    <mergeCell ref="X48:AA48"/>
    <mergeCell ref="AB48:AD48"/>
    <mergeCell ref="AE48:AI48"/>
    <mergeCell ref="AJ48:AL48"/>
    <mergeCell ref="AM48:AP48"/>
    <mergeCell ref="A12:A19"/>
    <mergeCell ref="A93:A107"/>
    <mergeCell ref="A78:A88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AM76:AP76"/>
    <mergeCell ref="A75:D75"/>
    <mergeCell ref="E75:AP75"/>
    <mergeCell ref="A37:A45"/>
    <mergeCell ref="A61:C62"/>
    <mergeCell ref="A74:D74"/>
    <mergeCell ref="A63:A73"/>
    <mergeCell ref="E60:AP6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20" max="50" man="1"/>
    <brk id="33" max="50" man="1"/>
    <brk id="46" max="50" man="1"/>
    <brk id="59" max="50" man="1"/>
    <brk id="74" max="16383" man="1"/>
    <brk id="89" max="16383" man="1"/>
    <brk id="108" max="16383" man="1"/>
    <brk id="12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2025-09-12T10:45:45Z</dcterms:modified>
</cp:coreProperties>
</file>